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5\"/>
    </mc:Choice>
  </mc:AlternateContent>
  <xr:revisionPtr revIDLastSave="0" documentId="13_ncr:1_{478424CF-9BD6-4F07-9A27-313D8C9475C0}" xr6:coauthVersionLast="47" xr6:coauthVersionMax="47" xr10:uidLastSave="{00000000-0000-0000-0000-000000000000}"/>
  <bookViews>
    <workbookView xWindow="-108" yWindow="-108" windowWidth="23256" windowHeight="12456" tabRatio="779" firstSheet="2" activeTab="2" xr2:uid="{00000000-000D-0000-FFFF-FFFF00000000}"/>
  </bookViews>
  <sheets>
    <sheet name="Botswana" sheetId="25" state="hidden" r:id="rId1"/>
    <sheet name="Democratic Republic of Congo" sheetId="16" state="hidden" r:id="rId2"/>
    <sheet name="Ghana" sheetId="26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4" l="1"/>
  <c r="O199" i="19" l="1"/>
  <c r="O198" i="19"/>
  <c r="O197" i="19"/>
  <c r="O55" i="19"/>
  <c r="O49" i="19"/>
  <c r="O48" i="19"/>
  <c r="O47" i="19"/>
  <c r="O46" i="19"/>
  <c r="O45" i="19"/>
  <c r="O44" i="19"/>
  <c r="O43" i="19"/>
  <c r="O42" i="19"/>
  <c r="O41" i="19"/>
  <c r="O40" i="19"/>
  <c r="O39" i="19"/>
  <c r="O38" i="19"/>
  <c r="O37" i="19"/>
  <c r="O36" i="19"/>
  <c r="O35" i="19"/>
  <c r="O34" i="19"/>
  <c r="O33" i="19"/>
  <c r="O32" i="19"/>
  <c r="O31" i="19"/>
  <c r="O30" i="19"/>
  <c r="O54" i="8"/>
  <c r="O32" i="10"/>
  <c r="O26" i="10"/>
  <c r="O9" i="10"/>
  <c r="P9" i="26"/>
  <c r="O9" i="26"/>
  <c r="P8" i="26"/>
  <c r="O8" i="26"/>
  <c r="P11" i="26"/>
  <c r="O11" i="26"/>
  <c r="P10" i="26"/>
  <c r="O10" i="26"/>
  <c r="P12" i="26"/>
  <c r="O12" i="26"/>
  <c r="O7" i="18" l="1"/>
  <c r="P7" i="18"/>
  <c r="O8" i="18"/>
  <c r="P8" i="18"/>
  <c r="O9" i="18"/>
  <c r="P9" i="18"/>
  <c r="P10" i="18" s="1"/>
  <c r="C10" i="18"/>
  <c r="D10" i="18"/>
  <c r="E10" i="18"/>
  <c r="F10" i="18"/>
  <c r="G10" i="18"/>
  <c r="H10" i="18"/>
  <c r="I10" i="18"/>
  <c r="J10" i="18"/>
  <c r="K10" i="18"/>
  <c r="L10" i="18"/>
  <c r="M10" i="18"/>
  <c r="N10" i="18"/>
  <c r="O10" i="18"/>
  <c r="O14" i="18"/>
  <c r="O16" i="18" s="1"/>
  <c r="P14" i="18"/>
  <c r="P16" i="18" s="1"/>
  <c r="O15" i="18"/>
  <c r="P15" i="18"/>
  <c r="C16" i="18"/>
  <c r="D16" i="18"/>
  <c r="E16" i="18"/>
  <c r="F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19" i="19"/>
  <c r="O31" i="18" l="1"/>
  <c r="P46" i="18"/>
  <c r="P24" i="18"/>
  <c r="O24" i="18"/>
  <c r="P39" i="18"/>
  <c r="P31" i="18"/>
  <c r="O39" i="18"/>
  <c r="O46" i="18"/>
  <c r="P156" i="19"/>
  <c r="O156" i="19"/>
  <c r="P155" i="19"/>
  <c r="O155" i="19"/>
  <c r="P154" i="19"/>
  <c r="O154" i="19"/>
  <c r="P153" i="19"/>
  <c r="O153" i="19"/>
  <c r="P152" i="19"/>
  <c r="O152" i="19"/>
  <c r="P151" i="19"/>
  <c r="O151" i="19"/>
  <c r="P150" i="19"/>
  <c r="O150" i="19"/>
  <c r="P149" i="19"/>
  <c r="O149" i="19"/>
  <c r="P148" i="19"/>
  <c r="O148" i="19"/>
  <c r="P147" i="19"/>
  <c r="O147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O33" i="10"/>
  <c r="O13" i="26"/>
  <c r="O50" i="19"/>
  <c r="O29" i="19"/>
  <c r="O28" i="19"/>
  <c r="O27" i="19"/>
  <c r="O50" i="18" l="1"/>
  <c r="P50" i="18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99" i="19" l="1"/>
  <c r="P198" i="19"/>
  <c r="P197" i="19"/>
  <c r="P196" i="19"/>
  <c r="O196" i="19"/>
  <c r="P195" i="19"/>
  <c r="O195" i="19"/>
  <c r="N36" i="26" l="1"/>
  <c r="M36" i="26"/>
  <c r="L36" i="26"/>
  <c r="K36" i="26"/>
  <c r="J36" i="26"/>
  <c r="I36" i="26"/>
  <c r="H36" i="26"/>
  <c r="G36" i="26"/>
  <c r="F36" i="26"/>
  <c r="E36" i="26"/>
  <c r="D36" i="26"/>
  <c r="C36" i="26"/>
  <c r="P35" i="26"/>
  <c r="O35" i="26"/>
  <c r="P34" i="26"/>
  <c r="O34" i="26"/>
  <c r="P33" i="26"/>
  <c r="O33" i="26"/>
  <c r="N29" i="26"/>
  <c r="M29" i="26"/>
  <c r="L29" i="26"/>
  <c r="K29" i="26"/>
  <c r="J29" i="26"/>
  <c r="I29" i="26"/>
  <c r="H29" i="26"/>
  <c r="G29" i="26"/>
  <c r="F29" i="26"/>
  <c r="E29" i="26"/>
  <c r="D29" i="26"/>
  <c r="C29" i="26"/>
  <c r="P28" i="26"/>
  <c r="O28" i="26"/>
  <c r="P27" i="26"/>
  <c r="O27" i="26"/>
  <c r="P26" i="26"/>
  <c r="O26" i="26"/>
  <c r="P25" i="26"/>
  <c r="O25" i="26"/>
  <c r="N21" i="26"/>
  <c r="M21" i="26"/>
  <c r="L21" i="26"/>
  <c r="K21" i="26"/>
  <c r="J21" i="26"/>
  <c r="I21" i="26"/>
  <c r="H21" i="26"/>
  <c r="G21" i="26"/>
  <c r="F21" i="26"/>
  <c r="E21" i="26"/>
  <c r="D21" i="26"/>
  <c r="C21" i="26"/>
  <c r="P20" i="26"/>
  <c r="O20" i="26"/>
  <c r="P19" i="26"/>
  <c r="P21" i="26" s="1"/>
  <c r="O19" i="26"/>
  <c r="O21" i="26" s="1"/>
  <c r="N15" i="26"/>
  <c r="M15" i="26"/>
  <c r="L15" i="26"/>
  <c r="K15" i="26"/>
  <c r="J15" i="26"/>
  <c r="I15" i="26"/>
  <c r="H15" i="26"/>
  <c r="G15" i="26"/>
  <c r="F15" i="26"/>
  <c r="E15" i="26"/>
  <c r="D15" i="26"/>
  <c r="C15" i="26"/>
  <c r="P14" i="26"/>
  <c r="O14" i="26"/>
  <c r="P13" i="26"/>
  <c r="P7" i="26"/>
  <c r="O7" i="26"/>
  <c r="O29" i="26" l="1"/>
  <c r="P29" i="26"/>
  <c r="O36" i="26"/>
  <c r="P36" i="26"/>
  <c r="O15" i="26"/>
  <c r="O39" i="26" s="1"/>
  <c r="B6" i="4" s="1"/>
  <c r="P15" i="26"/>
  <c r="P39" i="26" s="1"/>
  <c r="C6" i="4" s="1"/>
  <c r="O94" i="19"/>
  <c r="O13" i="10" l="1"/>
  <c r="O8" i="10"/>
  <c r="P34" i="19"/>
  <c r="P47" i="19"/>
  <c r="P46" i="19"/>
  <c r="P45" i="19"/>
  <c r="P44" i="19"/>
  <c r="P43" i="19"/>
  <c r="P42" i="19"/>
  <c r="P41" i="19"/>
  <c r="P40" i="19"/>
  <c r="P39" i="19"/>
  <c r="P38" i="19"/>
  <c r="P37" i="19"/>
  <c r="P36" i="19"/>
  <c r="P35" i="19"/>
  <c r="P33" i="19"/>
  <c r="P32" i="19"/>
  <c r="P31" i="19"/>
  <c r="P49" i="19"/>
  <c r="P48" i="19"/>
  <c r="P30" i="19"/>
  <c r="P29" i="19"/>
  <c r="P28" i="19"/>
  <c r="P13" i="25"/>
  <c r="O13" i="25"/>
  <c r="P12" i="25"/>
  <c r="O12" i="25"/>
  <c r="P11" i="25"/>
  <c r="O11" i="25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62" i="19"/>
  <c r="O162" i="19"/>
  <c r="P161" i="19"/>
  <c r="O161" i="19"/>
  <c r="P160" i="19"/>
  <c r="O160" i="19"/>
  <c r="P159" i="19"/>
  <c r="O159" i="19"/>
  <c r="P158" i="19"/>
  <c r="O158" i="19"/>
  <c r="P157" i="19"/>
  <c r="O157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68" i="19"/>
  <c r="O168" i="19"/>
  <c r="P167" i="19"/>
  <c r="O167" i="19"/>
  <c r="P166" i="19"/>
  <c r="O166" i="19"/>
  <c r="P165" i="19"/>
  <c r="O165" i="19"/>
  <c r="P164" i="19"/>
  <c r="O164" i="19"/>
  <c r="P163" i="19"/>
  <c r="O163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76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87" i="19"/>
  <c r="O174" i="19"/>
  <c r="O15" i="17"/>
  <c r="P15" i="25" l="1"/>
  <c r="C4" i="4" s="1"/>
  <c r="O15" i="25"/>
  <c r="B4" i="4" s="1"/>
  <c r="F170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22" i="10"/>
  <c r="M22" i="10"/>
  <c r="L22" i="10"/>
  <c r="K22" i="10"/>
  <c r="J22" i="10"/>
  <c r="I22" i="10"/>
  <c r="H22" i="10"/>
  <c r="G22" i="10"/>
  <c r="F22" i="10"/>
  <c r="E22" i="10"/>
  <c r="D22" i="10"/>
  <c r="C22" i="10"/>
  <c r="P21" i="10"/>
  <c r="O21" i="10"/>
  <c r="P20" i="10"/>
  <c r="O20" i="10"/>
  <c r="P14" i="10"/>
  <c r="O14" i="10"/>
  <c r="P13" i="10"/>
  <c r="P12" i="10"/>
  <c r="O12" i="10"/>
  <c r="P11" i="10"/>
  <c r="O11" i="10"/>
  <c r="P10" i="10"/>
  <c r="O10" i="10"/>
  <c r="P9" i="10"/>
  <c r="P69" i="8"/>
  <c r="O69" i="8"/>
  <c r="P68" i="8"/>
  <c r="O68" i="8"/>
  <c r="P67" i="8"/>
  <c r="O67" i="8"/>
  <c r="P66" i="8"/>
  <c r="O66" i="8"/>
  <c r="P65" i="8"/>
  <c r="O65" i="8"/>
  <c r="P64" i="8"/>
  <c r="O64" i="8"/>
  <c r="P63" i="8"/>
  <c r="O63" i="8"/>
  <c r="P62" i="8"/>
  <c r="O62" i="8"/>
  <c r="P71" i="8"/>
  <c r="O71" i="8"/>
  <c r="P70" i="8"/>
  <c r="O70" i="8"/>
  <c r="P48" i="8"/>
  <c r="O48" i="8"/>
  <c r="P47" i="8"/>
  <c r="O47" i="8"/>
  <c r="P46" i="8"/>
  <c r="O46" i="8"/>
  <c r="P45" i="8"/>
  <c r="O45" i="8"/>
  <c r="P44" i="8"/>
  <c r="O44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N73" i="8"/>
  <c r="M73" i="8"/>
  <c r="L73" i="8"/>
  <c r="K73" i="8"/>
  <c r="J73" i="8"/>
  <c r="I73" i="8"/>
  <c r="H73" i="8"/>
  <c r="G73" i="8"/>
  <c r="F73" i="8"/>
  <c r="E73" i="8"/>
  <c r="D73" i="8"/>
  <c r="C73" i="8"/>
  <c r="P72" i="8"/>
  <c r="O72" i="8"/>
  <c r="P61" i="8"/>
  <c r="O61" i="8"/>
  <c r="P21" i="19"/>
  <c r="O21" i="19"/>
  <c r="P20" i="19"/>
  <c r="O20" i="19"/>
  <c r="P19" i="19"/>
  <c r="P18" i="19"/>
  <c r="O18" i="19"/>
  <c r="P17" i="19"/>
  <c r="O17" i="19"/>
  <c r="P16" i="19"/>
  <c r="O16" i="19"/>
  <c r="P16" i="17"/>
  <c r="P9" i="17"/>
  <c r="P18" i="12"/>
  <c r="P16" i="12"/>
  <c r="P9" i="12"/>
  <c r="P94" i="19"/>
  <c r="P50" i="19"/>
  <c r="P27" i="19"/>
  <c r="P56" i="8"/>
  <c r="P55" i="8"/>
  <c r="P54" i="8"/>
  <c r="P49" i="8"/>
  <c r="P7" i="8"/>
  <c r="P9" i="20"/>
  <c r="P10" i="14"/>
  <c r="P9" i="14"/>
  <c r="P10" i="16"/>
  <c r="P9" i="16"/>
  <c r="P8" i="10"/>
  <c r="O22" i="10" l="1"/>
  <c r="P12" i="23"/>
  <c r="C13" i="4" s="1"/>
  <c r="P22" i="10"/>
  <c r="O12" i="24"/>
  <c r="B15" i="4" s="1"/>
  <c r="P12" i="24"/>
  <c r="C15" i="4" s="1"/>
  <c r="P73" i="8"/>
  <c r="O73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68" i="19"/>
  <c r="P68" i="19"/>
  <c r="O69" i="19"/>
  <c r="P69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C90" i="19"/>
  <c r="D90" i="19"/>
  <c r="E90" i="19"/>
  <c r="F90" i="19"/>
  <c r="G90" i="19"/>
  <c r="H90" i="19"/>
  <c r="I90" i="19"/>
  <c r="J90" i="19"/>
  <c r="K90" i="19"/>
  <c r="L90" i="19"/>
  <c r="M90" i="19"/>
  <c r="N90" i="19"/>
  <c r="O62" i="19"/>
  <c r="P62" i="19"/>
  <c r="O63" i="19"/>
  <c r="P63" i="19"/>
  <c r="C64" i="19"/>
  <c r="D64" i="19"/>
  <c r="E64" i="19"/>
  <c r="F64" i="19"/>
  <c r="G64" i="19"/>
  <c r="H64" i="19"/>
  <c r="I64" i="19"/>
  <c r="J64" i="19"/>
  <c r="K64" i="19"/>
  <c r="L64" i="19"/>
  <c r="M64" i="19"/>
  <c r="N64" i="19"/>
  <c r="P11" i="19" l="1"/>
  <c r="O11" i="19"/>
  <c r="P64" i="19"/>
  <c r="P90" i="19"/>
  <c r="O90" i="19"/>
  <c r="O64" i="19"/>
  <c r="P34" i="10" l="1"/>
  <c r="P33" i="10"/>
  <c r="P32" i="10"/>
  <c r="P27" i="10"/>
  <c r="P26" i="10"/>
  <c r="P15" i="10"/>
  <c r="P207" i="19"/>
  <c r="P206" i="19"/>
  <c r="P205" i="19"/>
  <c r="P200" i="19"/>
  <c r="P194" i="19"/>
  <c r="P189" i="19"/>
  <c r="P188" i="19"/>
  <c r="P187" i="19"/>
  <c r="P182" i="19"/>
  <c r="P181" i="19"/>
  <c r="P180" i="19"/>
  <c r="P175" i="19"/>
  <c r="P174" i="19"/>
  <c r="P169" i="19"/>
  <c r="P107" i="19"/>
  <c r="P102" i="19"/>
  <c r="P101" i="19"/>
  <c r="P96" i="19"/>
  <c r="P95" i="19"/>
  <c r="P57" i="19"/>
  <c r="P56" i="19"/>
  <c r="P55" i="19"/>
  <c r="P22" i="19"/>
  <c r="P15" i="19"/>
  <c r="O15" i="19"/>
  <c r="O188" i="19" l="1"/>
  <c r="O7" i="8" l="1"/>
  <c r="N176" i="19" l="1"/>
  <c r="M176" i="19"/>
  <c r="L176" i="19"/>
  <c r="K176" i="19"/>
  <c r="J176" i="19"/>
  <c r="I176" i="19"/>
  <c r="H176" i="19"/>
  <c r="G176" i="19"/>
  <c r="E176" i="19"/>
  <c r="D176" i="19"/>
  <c r="C176" i="19"/>
  <c r="O175" i="19"/>
  <c r="P176" i="19" l="1"/>
  <c r="O176" i="19"/>
  <c r="O56" i="19"/>
  <c r="E51" i="19" l="1"/>
  <c r="F51" i="19"/>
  <c r="G51" i="19"/>
  <c r="H51" i="19"/>
  <c r="I51" i="19"/>
  <c r="J51" i="19"/>
  <c r="K51" i="19"/>
  <c r="L51" i="19"/>
  <c r="M51" i="19"/>
  <c r="N51" i="19"/>
  <c r="E58" i="19"/>
  <c r="F58" i="19"/>
  <c r="G58" i="19"/>
  <c r="H58" i="19"/>
  <c r="I58" i="19"/>
  <c r="J58" i="19"/>
  <c r="K58" i="19"/>
  <c r="L58" i="19"/>
  <c r="M58" i="19"/>
  <c r="N58" i="19"/>
  <c r="O181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90" i="19"/>
  <c r="M190" i="19"/>
  <c r="L190" i="19"/>
  <c r="K190" i="19"/>
  <c r="J190" i="19"/>
  <c r="I190" i="19"/>
  <c r="H190" i="19"/>
  <c r="G190" i="19"/>
  <c r="F190" i="19"/>
  <c r="E190" i="19"/>
  <c r="D190" i="19"/>
  <c r="C190" i="19"/>
  <c r="O189" i="19"/>
  <c r="N170" i="19"/>
  <c r="M170" i="19"/>
  <c r="L170" i="19"/>
  <c r="K170" i="19"/>
  <c r="J170" i="19"/>
  <c r="I170" i="19"/>
  <c r="H170" i="19"/>
  <c r="G170" i="19"/>
  <c r="E170" i="19"/>
  <c r="D170" i="19"/>
  <c r="C170" i="19"/>
  <c r="O169" i="19"/>
  <c r="O107" i="19"/>
  <c r="D51" i="19"/>
  <c r="C51" i="19"/>
  <c r="N201" i="19"/>
  <c r="M201" i="19"/>
  <c r="L201" i="19"/>
  <c r="K201" i="19"/>
  <c r="J201" i="19"/>
  <c r="I201" i="19"/>
  <c r="H201" i="19"/>
  <c r="G201" i="19"/>
  <c r="F201" i="19"/>
  <c r="E201" i="19"/>
  <c r="D201" i="19"/>
  <c r="C201" i="19"/>
  <c r="O200" i="19"/>
  <c r="O194" i="19"/>
  <c r="O95" i="19"/>
  <c r="O9" i="16"/>
  <c r="N208" i="19"/>
  <c r="M208" i="19"/>
  <c r="L208" i="19"/>
  <c r="K208" i="19"/>
  <c r="J208" i="19"/>
  <c r="I208" i="19"/>
  <c r="H208" i="19"/>
  <c r="G208" i="19"/>
  <c r="F208" i="19"/>
  <c r="E208" i="19"/>
  <c r="D208" i="19"/>
  <c r="C208" i="19"/>
  <c r="O207" i="19"/>
  <c r="O206" i="19"/>
  <c r="O205" i="19"/>
  <c r="N183" i="19"/>
  <c r="M183" i="19"/>
  <c r="L183" i="19"/>
  <c r="K183" i="19"/>
  <c r="J183" i="19"/>
  <c r="I183" i="19"/>
  <c r="H183" i="19"/>
  <c r="G183" i="19"/>
  <c r="F183" i="19"/>
  <c r="E183" i="19"/>
  <c r="D183" i="19"/>
  <c r="C183" i="19"/>
  <c r="O182" i="19"/>
  <c r="O180" i="19"/>
  <c r="N103" i="19"/>
  <c r="M103" i="19"/>
  <c r="L103" i="19"/>
  <c r="K103" i="19"/>
  <c r="J103" i="19"/>
  <c r="I103" i="19"/>
  <c r="H103" i="19"/>
  <c r="G103" i="19"/>
  <c r="F103" i="19"/>
  <c r="E103" i="19"/>
  <c r="D103" i="19"/>
  <c r="C103" i="19"/>
  <c r="O102" i="19"/>
  <c r="O101" i="19"/>
  <c r="N97" i="19"/>
  <c r="M97" i="19"/>
  <c r="L97" i="19"/>
  <c r="K97" i="19"/>
  <c r="J97" i="19"/>
  <c r="I97" i="19"/>
  <c r="H97" i="19"/>
  <c r="G97" i="19"/>
  <c r="F97" i="19"/>
  <c r="E97" i="19"/>
  <c r="D97" i="19"/>
  <c r="C97" i="19"/>
  <c r="O96" i="19"/>
  <c r="D58" i="19"/>
  <c r="C58" i="19"/>
  <c r="O57" i="19"/>
  <c r="N23" i="19"/>
  <c r="M23" i="19"/>
  <c r="L23" i="19"/>
  <c r="K23" i="19"/>
  <c r="J23" i="19"/>
  <c r="I23" i="19"/>
  <c r="H23" i="19"/>
  <c r="G23" i="19"/>
  <c r="F23" i="19"/>
  <c r="E23" i="19"/>
  <c r="D23" i="19"/>
  <c r="C23" i="19"/>
  <c r="O22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50" i="8"/>
  <c r="N16" i="10"/>
  <c r="M16" i="10"/>
  <c r="L16" i="10"/>
  <c r="K16" i="10"/>
  <c r="J16" i="10"/>
  <c r="I16" i="10"/>
  <c r="H16" i="10"/>
  <c r="G16" i="10"/>
  <c r="F16" i="10"/>
  <c r="E16" i="10"/>
  <c r="D16" i="10"/>
  <c r="C16" i="10"/>
  <c r="N35" i="10"/>
  <c r="M35" i="10"/>
  <c r="L35" i="10"/>
  <c r="K35" i="10"/>
  <c r="J35" i="10"/>
  <c r="I35" i="10"/>
  <c r="H35" i="10"/>
  <c r="G35" i="10"/>
  <c r="F35" i="10"/>
  <c r="E35" i="10"/>
  <c r="D35" i="10"/>
  <c r="C35" i="10"/>
  <c r="O34" i="10"/>
  <c r="O15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49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8" i="10"/>
  <c r="M28" i="10"/>
  <c r="L28" i="10"/>
  <c r="K28" i="10"/>
  <c r="J28" i="10"/>
  <c r="I28" i="10"/>
  <c r="H28" i="10"/>
  <c r="G28" i="10"/>
  <c r="F28" i="10"/>
  <c r="E28" i="10"/>
  <c r="D28" i="10"/>
  <c r="C28" i="10"/>
  <c r="O27" i="10"/>
  <c r="N57" i="8"/>
  <c r="M57" i="8"/>
  <c r="L57" i="8"/>
  <c r="K57" i="8"/>
  <c r="J57" i="8"/>
  <c r="I57" i="8"/>
  <c r="H57" i="8"/>
  <c r="G57" i="8"/>
  <c r="F57" i="8"/>
  <c r="E57" i="8"/>
  <c r="D57" i="8"/>
  <c r="C57" i="8"/>
  <c r="O56" i="8"/>
  <c r="O55" i="8"/>
  <c r="N50" i="8"/>
  <c r="M50" i="8"/>
  <c r="L50" i="8"/>
  <c r="K50" i="8"/>
  <c r="J50" i="8"/>
  <c r="I50" i="8"/>
  <c r="H50" i="8"/>
  <c r="F50" i="8"/>
  <c r="E50" i="8"/>
  <c r="D50" i="8"/>
  <c r="C50" i="8"/>
  <c r="P17" i="17"/>
  <c r="C9" i="4" s="1"/>
  <c r="P18" i="16" l="1"/>
  <c r="O18" i="16"/>
  <c r="O57" i="8"/>
  <c r="O35" i="10"/>
  <c r="O11" i="14"/>
  <c r="B7" i="4" s="1"/>
  <c r="P11" i="14"/>
  <c r="C7" i="4" s="1"/>
  <c r="O28" i="10"/>
  <c r="P16" i="10"/>
  <c r="P28" i="10"/>
  <c r="O16" i="10"/>
  <c r="O17" i="17"/>
  <c r="B9" i="4" s="1"/>
  <c r="P19" i="12"/>
  <c r="C14" i="4" s="1"/>
  <c r="O19" i="12"/>
  <c r="B14" i="4" s="1"/>
  <c r="P50" i="8"/>
  <c r="P57" i="8"/>
  <c r="O190" i="19"/>
  <c r="P170" i="19"/>
  <c r="P35" i="10"/>
  <c r="O50" i="8"/>
  <c r="O208" i="19"/>
  <c r="O97" i="19"/>
  <c r="O23" i="19"/>
  <c r="P51" i="19"/>
  <c r="P58" i="19"/>
  <c r="P201" i="19"/>
  <c r="O183" i="19"/>
  <c r="O103" i="19"/>
  <c r="P103" i="19"/>
  <c r="O58" i="19"/>
  <c r="P183" i="19"/>
  <c r="O51" i="19"/>
  <c r="O201" i="19"/>
  <c r="P190" i="19"/>
  <c r="P208" i="19"/>
  <c r="P97" i="19"/>
  <c r="O170" i="19"/>
  <c r="P23" i="19"/>
  <c r="P76" i="8" l="1"/>
  <c r="C10" i="4" s="1"/>
  <c r="B11" i="4"/>
  <c r="P210" i="19"/>
  <c r="C12" i="4" s="1"/>
  <c r="O210" i="19"/>
  <c r="B12" i="4" s="1"/>
  <c r="O76" i="8"/>
  <c r="B10" i="4" s="1"/>
  <c r="O37" i="10"/>
  <c r="B8" i="4" s="1"/>
  <c r="P37" i="10"/>
  <c r="C8" i="4" s="1"/>
  <c r="C11" i="4"/>
  <c r="B18" i="4" l="1"/>
  <c r="C18" i="4"/>
</calcChain>
</file>

<file path=xl/sharedStrings.xml><?xml version="1.0" encoding="utf-8"?>
<sst xmlns="http://schemas.openxmlformats.org/spreadsheetml/2006/main" count="440" uniqueCount="141">
  <si>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</si>
  <si>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</si>
  <si>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</si>
  <si>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</si>
  <si>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</si>
  <si>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</si>
  <si>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</si>
  <si>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</si>
  <si>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</si>
  <si>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</si>
  <si>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</si>
  <si>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</si>
  <si>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</si>
  <si>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</si>
  <si>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</si>
  <si>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</si>
  <si>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</si>
  <si>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</si>
  <si>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</si>
  <si>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</si>
  <si>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</si>
  <si>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</si>
  <si>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</si>
  <si>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</si>
  <si>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</si>
  <si>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</si>
  <si>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</si>
  <si>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</si>
  <si>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</si>
  <si>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</si>
  <si>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</si>
  <si>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</si>
  <si>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</si>
  <si>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</si>
  <si>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</si>
  <si>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</si>
  <si>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</si>
  <si>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</si>
  <si>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</si>
  <si>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</si>
  <si>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</si>
  <si>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</si>
  <si>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</si>
  <si>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</si>
  <si>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</si>
  <si>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</si>
  <si>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</si>
  <si>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</si>
  <si>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</si>
  <si>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</si>
  <si>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</si>
  <si>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</si>
  <si>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</si>
  <si>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</si>
  <si>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</si>
  <si>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</si>
  <si>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</si>
  <si>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</si>
  <si>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</si>
  <si>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</si>
  <si>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</si>
  <si>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</si>
  <si>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</si>
  <si>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</si>
  <si>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</si>
  <si>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</si>
  <si>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</si>
  <si>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</si>
  <si>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</si>
  <si>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</si>
  <si>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</si>
  <si>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</si>
  <si>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</si>
  <si>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</si>
  <si>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</si>
  <si>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</si>
  <si>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</si>
  <si>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</si>
  <si>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</si>
  <si>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</si>
  <si>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</si>
  <si>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</si>
  <si>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</si>
  <si>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</si>
  <si>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</si>
  <si>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</si>
  <si>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</si>
  <si>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</si>
  <si>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</si>
  <si>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</si>
  <si>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</si>
  <si>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MONTH : September 2025</t>
  </si>
  <si>
    <t>GIFT SHOP</t>
  </si>
  <si>
    <t>RACHIT VYAS</t>
  </si>
  <si>
    <t>SONAL MATAJI</t>
  </si>
  <si>
    <t>RUTVIK PATEL</t>
  </si>
  <si>
    <t>SRI GAURANGA DAS</t>
  </si>
  <si>
    <t>RASASUNDARI D.D. AND GROUP</t>
  </si>
  <si>
    <t>MOHANPRIYA MATAJI</t>
  </si>
  <si>
    <t>ISKCON MOMBASA- NYALI DEVOTEES</t>
  </si>
  <si>
    <t>BALA KRISHNA DAS</t>
  </si>
  <si>
    <t>ISKCON KISUMU</t>
  </si>
  <si>
    <t>Temple scores</t>
  </si>
  <si>
    <t>Damodar das (BCais)</t>
  </si>
  <si>
    <t xml:space="preserve">Radhakund devi dasi </t>
  </si>
  <si>
    <t>Ananda Tirtha das / Palika devi dasi</t>
  </si>
  <si>
    <t>Bhakta Viran</t>
  </si>
  <si>
    <t>Bhadra Purnima Temple Team</t>
  </si>
  <si>
    <t>Team AGTSP</t>
  </si>
  <si>
    <t>ISKCON WARRI</t>
  </si>
  <si>
    <t>Ramacandra Das</t>
  </si>
  <si>
    <t>Bahulasva Priti Das</t>
  </si>
  <si>
    <t>Purusottama Yatra Das</t>
  </si>
  <si>
    <t>Brahma Tejah Das</t>
  </si>
  <si>
    <t>Nanda Kumar Das</t>
  </si>
  <si>
    <t>Bhakta Frances</t>
  </si>
  <si>
    <t>Chaitanya Bhagavat Das</t>
  </si>
  <si>
    <t>Acyuta Kesava Dasa</t>
  </si>
  <si>
    <t>Butter Cup</t>
  </si>
  <si>
    <t>Exclusive Books</t>
  </si>
  <si>
    <t>Hare Krishna Challengers</t>
  </si>
  <si>
    <t>HH Jayadvaita Swami</t>
  </si>
  <si>
    <t>Induprabha Devi Dasi</t>
  </si>
  <si>
    <t>Jagadananda Pandit das</t>
  </si>
  <si>
    <t>Lotus Park Namahatta</t>
  </si>
  <si>
    <t>Madan Mohan Das</t>
  </si>
  <si>
    <t>Marie</t>
  </si>
  <si>
    <t>Nalika</t>
  </si>
  <si>
    <t>Narahari Das</t>
  </si>
  <si>
    <t>Nihal &amp; Radhadyuti devi dasi</t>
  </si>
  <si>
    <t>Nitai Pada Kamalam</t>
  </si>
  <si>
    <t>Param Karuna Sankirtan Team</t>
  </si>
  <si>
    <t>Paramatma Das</t>
  </si>
  <si>
    <t xml:space="preserve">Reene Ramdhani </t>
  </si>
  <si>
    <t>Sanjeev</t>
  </si>
  <si>
    <t>Sholeen</t>
  </si>
  <si>
    <t>Smita Krishna Das</t>
  </si>
  <si>
    <t>SSRRT Book Counter</t>
  </si>
  <si>
    <t>SSRRT Radhanath’s Gifts</t>
  </si>
  <si>
    <t>SSRRT TCK</t>
  </si>
  <si>
    <t>The Brhat Mrdanga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</si>
</sst>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- 2025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7938</c:v>
                </c:pt>
                <c:pt idx="4">
                  <c:v>3024</c:v>
                </c:pt>
                <c:pt idx="5">
                  <c:v>6256</c:v>
                </c:pt>
                <c:pt idx="6">
                  <c:v>7863</c:v>
                </c:pt>
                <c:pt idx="7">
                  <c:v>13131</c:v>
                </c:pt>
                <c:pt idx="8">
                  <c:v>16114</c:v>
                </c:pt>
                <c:pt idx="9">
                  <c:v>6433</c:v>
                </c:pt>
                <c:pt idx="10">
                  <c:v>4399</c:v>
                </c:pt>
                <c:pt idx="11">
                  <c:v>64825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Summary!$C$27:$C$35</c:f>
              <c:numCache>
                <c:formatCode>General</c:formatCode>
                <c:ptCount val="9"/>
                <c:pt idx="0">
                  <c:v>6604</c:v>
                </c:pt>
                <c:pt idx="1">
                  <c:v>7104</c:v>
                </c:pt>
                <c:pt idx="2">
                  <c:v>7058</c:v>
                </c:pt>
                <c:pt idx="3" formatCode="0">
                  <c:v>5230</c:v>
                </c:pt>
                <c:pt idx="4">
                  <c:v>8816</c:v>
                </c:pt>
                <c:pt idx="5">
                  <c:v>4042</c:v>
                </c:pt>
                <c:pt idx="6">
                  <c:v>5916</c:v>
                </c:pt>
                <c:pt idx="7">
                  <c:v>10512</c:v>
                </c:pt>
                <c:pt idx="8">
                  <c:v>4707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5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5"/>
                <c:pt idx="0">
                  <c:v>884</c:v>
                </c:pt>
                <c:pt idx="1">
                  <c:v>478</c:v>
                </c:pt>
                <c:pt idx="2" formatCode="General">
                  <c:v>334</c:v>
                </c:pt>
                <c:pt idx="3">
                  <c:v>1022</c:v>
                </c:pt>
                <c:pt idx="4">
                  <c:v>1989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5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5"/>
                <c:pt idx="0">
                  <c:v>309.75</c:v>
                </c:pt>
                <c:pt idx="1">
                  <c:v>1592.5</c:v>
                </c:pt>
                <c:pt idx="2">
                  <c:v>179</c:v>
                </c:pt>
                <c:pt idx="3">
                  <c:v>422</c:v>
                </c:pt>
                <c:pt idx="4">
                  <c:v>3597.5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81</v>
      </c>
    </row>
    <row r="3" spans="2:16" ht="13.2">
      <c r="B3" s="2" t="s">
        <v>91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41</v>
      </c>
    </row>
    <row r="3" spans="2:16" ht="13.2">
      <c r="B3" s="2" t="s">
        <v>91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9"/>
  <sheetViews>
    <sheetView tabSelected="1"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91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87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110</v>
      </c>
      <c r="C7" s="57"/>
      <c r="D7" s="48"/>
      <c r="E7" s="48"/>
      <c r="F7" s="49"/>
      <c r="G7" s="53">
        <v>23</v>
      </c>
      <c r="H7" s="54"/>
      <c r="I7" s="55">
        <v>19</v>
      </c>
      <c r="J7" s="54"/>
      <c r="K7" s="53"/>
      <c r="L7" s="56"/>
      <c r="M7" s="53"/>
      <c r="N7" s="54"/>
      <c r="O7" s="35">
        <f>SUM(C7:N7)</f>
        <v>42</v>
      </c>
      <c r="P7" s="36">
        <f>(D7*$D$3)+(E7*$E$3)+(F7*$F$3)+(G7*$G$3)+(H7*$H$3)+(I7*$I$3)+(J7*$J$3)+(K7*$K$3)+(L7*$L$3)+(M7*$M$3)+(N7*$N$3)</f>
        <v>15.25</v>
      </c>
    </row>
    <row r="8" spans="2:16">
      <c r="B8" s="52" t="s">
        <v>111</v>
      </c>
      <c r="C8" s="47"/>
      <c r="D8" s="48"/>
      <c r="E8" s="48"/>
      <c r="F8" s="49"/>
      <c r="G8" s="53">
        <v>4</v>
      </c>
      <c r="H8" s="54"/>
      <c r="I8" s="55">
        <v>53</v>
      </c>
      <c r="J8" s="54"/>
      <c r="K8" s="53"/>
      <c r="L8" s="56"/>
      <c r="M8" s="53"/>
      <c r="N8" s="54"/>
      <c r="O8" s="110">
        <f t="shared" ref="O8:O13" si="0">SUM(F8:N8)+(E8*18)+(D8*9)</f>
        <v>57</v>
      </c>
      <c r="P8" s="36">
        <f t="shared" ref="P8:P9" si="1">(D8*$D$3)+(E8*$E$3)+(F8*$F$3)+(G8*$G$3)+(H8*$H$3)+(I8*$I$3)+(J8*$J$3)+(K8*$K$3)+(L8*$L$3)+(M8*$M$3)+(N8*$N$3)</f>
        <v>27.5</v>
      </c>
    </row>
    <row r="9" spans="2:16">
      <c r="B9" s="52" t="s">
        <v>112</v>
      </c>
      <c r="C9" s="47"/>
      <c r="D9" s="48"/>
      <c r="E9" s="48"/>
      <c r="F9" s="49"/>
      <c r="G9" s="53">
        <v>7</v>
      </c>
      <c r="H9" s="54"/>
      <c r="I9" s="55">
        <v>5</v>
      </c>
      <c r="J9" s="54"/>
      <c r="K9" s="53"/>
      <c r="L9" s="56"/>
      <c r="M9" s="53"/>
      <c r="N9" s="54">
        <v>1</v>
      </c>
      <c r="O9" s="110">
        <f t="shared" si="0"/>
        <v>13</v>
      </c>
      <c r="P9" s="36">
        <f t="shared" si="1"/>
        <v>6.25</v>
      </c>
    </row>
    <row r="10" spans="2:16">
      <c r="B10" s="52" t="s">
        <v>113</v>
      </c>
      <c r="C10" s="47"/>
      <c r="D10" s="48"/>
      <c r="E10" s="48"/>
      <c r="F10" s="49"/>
      <c r="G10" s="53">
        <v>13</v>
      </c>
      <c r="H10" s="54"/>
      <c r="I10" s="55">
        <v>1</v>
      </c>
      <c r="J10" s="54"/>
      <c r="K10" s="53"/>
      <c r="L10" s="56"/>
      <c r="M10" s="53"/>
      <c r="N10" s="54"/>
      <c r="O10" s="110">
        <f t="shared" si="0"/>
        <v>14</v>
      </c>
      <c r="P10" s="36">
        <f t="shared" ref="P10:P11" si="2">(D10*$D$3)+(E10*$E$3)+(F10*$F$3)+(G10*$G$3)+(H10*$H$3)+(I10*$I$3)+(J10*$J$3)+(K10*$K$3)+(L10*$L$3)+(M10*$M$3)+(N10*$N$3)</f>
        <v>3.75</v>
      </c>
    </row>
    <row r="11" spans="2:16">
      <c r="B11" s="52" t="s">
        <v>114</v>
      </c>
      <c r="C11" s="47"/>
      <c r="D11" s="48"/>
      <c r="E11" s="48"/>
      <c r="F11" s="49"/>
      <c r="G11" s="53">
        <v>82</v>
      </c>
      <c r="H11" s="54"/>
      <c r="I11" s="55">
        <v>10</v>
      </c>
      <c r="J11" s="54"/>
      <c r="K11" s="53">
        <v>5</v>
      </c>
      <c r="L11" s="56"/>
      <c r="M11" s="53"/>
      <c r="N11" s="54"/>
      <c r="O11" s="110">
        <f t="shared" si="0"/>
        <v>97</v>
      </c>
      <c r="P11" s="36">
        <f t="shared" si="2"/>
        <v>30.5</v>
      </c>
    </row>
    <row r="12" spans="2:16">
      <c r="B12" s="52" t="s">
        <v>115</v>
      </c>
      <c r="C12" s="47"/>
      <c r="D12" s="48"/>
      <c r="E12" s="48"/>
      <c r="F12" s="49"/>
      <c r="G12" s="53">
        <v>2</v>
      </c>
      <c r="H12" s="54"/>
      <c r="I12" s="55">
        <v>3</v>
      </c>
      <c r="J12" s="54"/>
      <c r="K12" s="53"/>
      <c r="L12" s="56"/>
      <c r="M12" s="53"/>
      <c r="N12" s="54">
        <v>3</v>
      </c>
      <c r="O12" s="110">
        <f t="shared" si="0"/>
        <v>8</v>
      </c>
      <c r="P12" s="36">
        <f t="shared" ref="P12" si="3">(D12*$D$3)+(E12*$E$3)+(F12*$F$3)+(G12*$G$3)+(H12*$H$3)+(I12*$I$3)+(J12*$J$3)+(K12*$K$3)+(L12*$L$3)+(M12*$M$3)+(N12*$N$3)</f>
        <v>8</v>
      </c>
    </row>
    <row r="13" spans="2:16">
      <c r="B13" s="52"/>
      <c r="C13" s="47"/>
      <c r="D13" s="48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 t="shared" si="0"/>
        <v>0</v>
      </c>
      <c r="P13" s="36">
        <f t="shared" ref="P13:P14" si="4">(D13*$D$3)+(E13*$E$3)+(F13*$F$3)+(G13*$G$3)+(H13*$H$3)+(I13*$I$3)+(J13*$J$3)+(K13*$K$3)+(L13*$L$3)+(M13*$M$3)+(N13*$N$3)</f>
        <v>0</v>
      </c>
    </row>
    <row r="14" spans="2:16">
      <c r="B14" s="52"/>
      <c r="C14" s="4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" si="5">SUM(F14:N14)</f>
        <v>0</v>
      </c>
      <c r="P14" s="36">
        <f t="shared" si="4"/>
        <v>0</v>
      </c>
    </row>
    <row r="15" spans="2:16" ht="10.8" thickBot="1">
      <c r="B15" s="37" t="s">
        <v>21</v>
      </c>
      <c r="C15" s="37">
        <f t="shared" ref="C15:P15" si="6">SUM(C7:C14)</f>
        <v>0</v>
      </c>
      <c r="D15" s="37">
        <f t="shared" si="6"/>
        <v>0</v>
      </c>
      <c r="E15" s="37">
        <f t="shared" si="6"/>
        <v>0</v>
      </c>
      <c r="F15" s="37">
        <f t="shared" si="6"/>
        <v>0</v>
      </c>
      <c r="G15" s="37">
        <f t="shared" si="6"/>
        <v>131</v>
      </c>
      <c r="H15" s="37">
        <f t="shared" si="6"/>
        <v>0</v>
      </c>
      <c r="I15" s="37">
        <f t="shared" si="6"/>
        <v>91</v>
      </c>
      <c r="J15" s="37">
        <f t="shared" si="6"/>
        <v>0</v>
      </c>
      <c r="K15" s="37">
        <f t="shared" si="6"/>
        <v>5</v>
      </c>
      <c r="L15" s="37">
        <f t="shared" si="6"/>
        <v>0</v>
      </c>
      <c r="M15" s="37">
        <f t="shared" si="6"/>
        <v>0</v>
      </c>
      <c r="N15" s="37">
        <f t="shared" si="6"/>
        <v>4</v>
      </c>
      <c r="O15" s="100">
        <f t="shared" si="6"/>
        <v>231</v>
      </c>
      <c r="P15" s="37">
        <f t="shared" si="6"/>
        <v>91.25</v>
      </c>
    </row>
    <row r="16" spans="2:16">
      <c r="F16" s="38"/>
      <c r="G16" s="38"/>
      <c r="H16" s="38"/>
      <c r="I16" s="38"/>
      <c r="J16" s="38"/>
      <c r="K16" s="38"/>
      <c r="L16" s="38"/>
      <c r="M16" s="38"/>
      <c r="N16" s="38"/>
    </row>
    <row r="18" spans="2:16" ht="10.8" thickBot="1">
      <c r="B18" s="32" t="s">
        <v>88</v>
      </c>
      <c r="C18" s="32"/>
      <c r="D18" s="32"/>
      <c r="E18" s="32"/>
      <c r="F18" s="33"/>
      <c r="G18" s="33"/>
      <c r="H18" s="33"/>
      <c r="I18" s="33"/>
      <c r="J18" s="33"/>
      <c r="K18" s="33"/>
      <c r="L18" s="33"/>
      <c r="M18" s="33"/>
      <c r="N18" s="33"/>
      <c r="O18" s="34"/>
      <c r="P18" s="34"/>
    </row>
    <row r="19" spans="2:16">
      <c r="B19" s="52" t="s">
        <v>116</v>
      </c>
      <c r="C19" s="57"/>
      <c r="D19" s="48"/>
      <c r="E19" s="48"/>
      <c r="F19" s="49">
        <v>200</v>
      </c>
      <c r="G19" s="53">
        <v>206</v>
      </c>
      <c r="H19" s="54"/>
      <c r="I19" s="55">
        <v>230</v>
      </c>
      <c r="J19" s="54"/>
      <c r="K19" s="53">
        <v>2</v>
      </c>
      <c r="L19" s="56"/>
      <c r="M19" s="53"/>
      <c r="N19" s="54">
        <v>15</v>
      </c>
      <c r="O19" s="35">
        <f t="shared" ref="O19:O20" si="7">SUM(F19:N19)</f>
        <v>653</v>
      </c>
      <c r="P19" s="36">
        <f t="shared" ref="P19:P20" si="8">(D19*$D$3)+(E19*$E$3)+(F19*$F$3)+(G19*$G$3)+(H19*$H$3)+(I19*$I$3)+(J19*$J$3)+(K19*$K$3)+(L19*$L$3)+(M19*$M$3)+(N19*$N$3)</f>
        <v>218.5</v>
      </c>
    </row>
    <row r="20" spans="2:16">
      <c r="B20" s="52"/>
      <c r="C20" s="4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si="7"/>
        <v>0</v>
      </c>
      <c r="P20" s="36">
        <f t="shared" si="8"/>
        <v>0</v>
      </c>
    </row>
    <row r="21" spans="2:16" ht="10.8" thickBot="1">
      <c r="B21" s="37" t="s">
        <v>21</v>
      </c>
      <c r="C21" s="37">
        <f>SUM(C20:C20)</f>
        <v>0</v>
      </c>
      <c r="D21" s="37">
        <f>SUM(D19:D20)</f>
        <v>0</v>
      </c>
      <c r="E21" s="37">
        <f>SUM(E19:E20)</f>
        <v>0</v>
      </c>
      <c r="F21" s="37">
        <f>SUM(F20:F20)</f>
        <v>0</v>
      </c>
      <c r="G21" s="40">
        <f t="shared" ref="G21:P21" si="9">SUM(G19:G20)</f>
        <v>206</v>
      </c>
      <c r="H21" s="40">
        <f t="shared" si="9"/>
        <v>0</v>
      </c>
      <c r="I21" s="40">
        <f t="shared" si="9"/>
        <v>230</v>
      </c>
      <c r="J21" s="40">
        <f t="shared" si="9"/>
        <v>0</v>
      </c>
      <c r="K21" s="40">
        <f t="shared" si="9"/>
        <v>2</v>
      </c>
      <c r="L21" s="40">
        <f t="shared" si="9"/>
        <v>0</v>
      </c>
      <c r="M21" s="40">
        <f t="shared" si="9"/>
        <v>0</v>
      </c>
      <c r="N21" s="40">
        <f t="shared" si="9"/>
        <v>15</v>
      </c>
      <c r="O21" s="41">
        <f t="shared" si="9"/>
        <v>653</v>
      </c>
      <c r="P21" s="42">
        <f t="shared" si="9"/>
        <v>218.5</v>
      </c>
    </row>
    <row r="23" spans="2:16" hidden="1"/>
    <row r="24" spans="2:16" ht="10.8" hidden="1" thickBot="1">
      <c r="B24" s="32" t="s">
        <v>89</v>
      </c>
      <c r="C24" s="32"/>
      <c r="D24" s="32"/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4"/>
      <c r="P24" s="34"/>
    </row>
    <row r="25" spans="2:16" hidden="1">
      <c r="B25" s="52"/>
      <c r="C25" s="5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ref="O25:O28" si="10">SUM(F25:N25)</f>
        <v>0</v>
      </c>
      <c r="P25" s="36">
        <f t="shared" ref="P25:P28" si="11">(D25*$D$3)+(E25*$E$3)+(F25*$F$3)+(G25*$G$3)+(H25*$H$3)+(I25*$I$3)+(J25*$J$3)+(K25*$K$3)+(L25*$L$3)+(M25*$M$3)+(N25*$N$3)</f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10"/>
        <v>0</v>
      </c>
      <c r="P26" s="36">
        <f t="shared" si="11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10"/>
        <v>0</v>
      </c>
      <c r="P27" s="36">
        <f t="shared" si="11"/>
        <v>0</v>
      </c>
    </row>
    <row r="28" spans="2:16" hidden="1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10"/>
        <v>0</v>
      </c>
      <c r="P28" s="36">
        <f t="shared" si="11"/>
        <v>0</v>
      </c>
    </row>
    <row r="29" spans="2:16" ht="10.8" hidden="1" thickBot="1">
      <c r="B29" s="37" t="s">
        <v>21</v>
      </c>
      <c r="C29" s="37">
        <f>SUM(C28:C28)</f>
        <v>0</v>
      </c>
      <c r="D29" s="37">
        <f>SUM(D25:D28)</f>
        <v>0</v>
      </c>
      <c r="E29" s="37">
        <f>SUM(E25:E28)</f>
        <v>0</v>
      </c>
      <c r="F29" s="37">
        <f>SUM(F28:F28)</f>
        <v>0</v>
      </c>
      <c r="G29" s="40">
        <f t="shared" ref="G29:P29" si="12">SUM(G25:G28)</f>
        <v>0</v>
      </c>
      <c r="H29" s="40">
        <f t="shared" si="12"/>
        <v>0</v>
      </c>
      <c r="I29" s="40">
        <f t="shared" si="12"/>
        <v>0</v>
      </c>
      <c r="J29" s="40">
        <f t="shared" si="12"/>
        <v>0</v>
      </c>
      <c r="K29" s="40">
        <f t="shared" si="12"/>
        <v>0</v>
      </c>
      <c r="L29" s="40">
        <f t="shared" si="12"/>
        <v>0</v>
      </c>
      <c r="M29" s="40">
        <f t="shared" si="12"/>
        <v>0</v>
      </c>
      <c r="N29" s="40">
        <f t="shared" si="12"/>
        <v>0</v>
      </c>
      <c r="O29" s="41">
        <f t="shared" si="12"/>
        <v>0</v>
      </c>
      <c r="P29" s="42">
        <f t="shared" si="12"/>
        <v>0</v>
      </c>
    </row>
    <row r="30" spans="2:16" hidden="1"/>
    <row r="31" spans="2:16" hidden="1">
      <c r="B31" s="44"/>
      <c r="C31" s="44"/>
      <c r="D31" s="44"/>
      <c r="E31" s="44"/>
      <c r="F31" s="44"/>
      <c r="G31" s="45"/>
      <c r="H31" s="45"/>
      <c r="I31" s="45"/>
      <c r="J31" s="45"/>
      <c r="K31" s="45"/>
      <c r="L31" s="45"/>
      <c r="M31" s="45"/>
      <c r="N31" s="45"/>
      <c r="O31" s="50"/>
      <c r="P31" s="51"/>
    </row>
    <row r="32" spans="2:16" ht="10.8" hidden="1" thickBot="1">
      <c r="B32" s="32" t="s">
        <v>90</v>
      </c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4"/>
      <c r="P32" s="34"/>
    </row>
    <row r="33" spans="2:16" hidden="1">
      <c r="B33" s="52"/>
      <c r="C33" s="5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ref="O33:O35" si="13">SUM(F33:N33)</f>
        <v>0</v>
      </c>
      <c r="P33" s="36">
        <f t="shared" ref="P33:P35" si="14">(D33*$D$3)+(E33*$E$3)+(F33*$F$3)+(G33*$G$3)+(H33*$H$3)+(I33*$I$3)+(J33*$J$3)+(K33*$K$3)+(L33*$L$3)+(M33*$M$3)+(N33*$N$3)</f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13"/>
        <v>0</v>
      </c>
      <c r="P34" s="36">
        <f t="shared" si="14"/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13"/>
        <v>0</v>
      </c>
      <c r="P35" s="36">
        <f t="shared" si="14"/>
        <v>0</v>
      </c>
    </row>
    <row r="36" spans="2:16" ht="10.8" hidden="1" thickBot="1">
      <c r="B36" s="37" t="s">
        <v>21</v>
      </c>
      <c r="C36" s="37">
        <f t="shared" ref="C36:P36" si="15">SUM(C33:C35)</f>
        <v>0</v>
      </c>
      <c r="D36" s="37">
        <f t="shared" si="15"/>
        <v>0</v>
      </c>
      <c r="E36" s="37">
        <f t="shared" si="15"/>
        <v>0</v>
      </c>
      <c r="F36" s="37">
        <f t="shared" si="15"/>
        <v>0</v>
      </c>
      <c r="G36" s="40">
        <f t="shared" si="15"/>
        <v>0</v>
      </c>
      <c r="H36" s="40">
        <f t="shared" si="15"/>
        <v>0</v>
      </c>
      <c r="I36" s="40">
        <f t="shared" si="15"/>
        <v>0</v>
      </c>
      <c r="J36" s="40">
        <f t="shared" si="15"/>
        <v>0</v>
      </c>
      <c r="K36" s="40">
        <f t="shared" si="15"/>
        <v>0</v>
      </c>
      <c r="L36" s="40">
        <f t="shared" si="15"/>
        <v>0</v>
      </c>
      <c r="M36" s="40">
        <f t="shared" si="15"/>
        <v>0</v>
      </c>
      <c r="N36" s="40">
        <f t="shared" si="15"/>
        <v>0</v>
      </c>
      <c r="O36" s="41">
        <f t="shared" si="15"/>
        <v>0</v>
      </c>
      <c r="P36" s="42">
        <f t="shared" si="15"/>
        <v>0</v>
      </c>
    </row>
    <row r="37" spans="2:16" hidden="1">
      <c r="B37" s="44"/>
      <c r="C37" s="44"/>
      <c r="D37" s="44"/>
      <c r="E37" s="44"/>
      <c r="F37" s="44"/>
      <c r="G37" s="45"/>
      <c r="H37" s="45"/>
      <c r="I37" s="45"/>
      <c r="J37" s="45"/>
      <c r="K37" s="45"/>
      <c r="L37" s="45"/>
      <c r="M37" s="45"/>
      <c r="N37" s="45"/>
      <c r="O37" s="50"/>
      <c r="P37" s="51"/>
    </row>
    <row r="38" spans="2:16" ht="13.2">
      <c r="B38" s="2"/>
      <c r="C38" s="2"/>
      <c r="D38" s="2"/>
      <c r="E38" s="2"/>
      <c r="F38" s="43"/>
      <c r="G38" s="43"/>
      <c r="H38" s="43"/>
      <c r="I38" s="43"/>
      <c r="J38" s="43"/>
      <c r="K38" s="43"/>
      <c r="L38" s="43"/>
      <c r="M38" s="43"/>
      <c r="N38" s="43"/>
      <c r="O38" s="2"/>
      <c r="P38" s="2"/>
    </row>
    <row r="39" spans="2:16">
      <c r="M39" s="44" t="s">
        <v>21</v>
      </c>
      <c r="O39" s="45">
        <f>O15+O21+O29+O36</f>
        <v>884</v>
      </c>
      <c r="P39" s="46">
        <f>P15+P21+P29+P36</f>
        <v>309.75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46</v>
      </c>
    </row>
    <row r="3" spans="2:16" ht="13.2">
      <c r="B3" s="2" t="s">
        <v>91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7"/>
  <sheetViews>
    <sheetView zoomScaleNormal="100" workbookViewId="0">
      <selection activeCell="O33" sqref="O33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91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92</v>
      </c>
      <c r="C8" s="134"/>
      <c r="D8" s="47"/>
      <c r="E8" s="48"/>
      <c r="F8" s="49"/>
      <c r="G8" s="53">
        <v>3</v>
      </c>
      <c r="H8" s="54"/>
      <c r="I8" s="55"/>
      <c r="J8" s="54"/>
      <c r="K8" s="53"/>
      <c r="L8" s="56"/>
      <c r="M8" s="53"/>
      <c r="N8" s="54"/>
      <c r="O8" s="110">
        <f>SUM(F8:N8)+(E8*18)+(D8*9)</f>
        <v>3</v>
      </c>
      <c r="P8" s="36">
        <f t="shared" ref="P8" si="0">(D8*$D$4)+(E8*$E$4)+(F8*$F$4)+(G8*$G$4)+(H8*$H$4)+(I8*$I$4)+(J8*$J$4)+(K8*$K$4)+(L8*$L$4)+(M8*$M$4)+(N8*$N$4)</f>
        <v>0.75</v>
      </c>
    </row>
    <row r="9" spans="2:16">
      <c r="B9" s="52" t="s">
        <v>93</v>
      </c>
      <c r="C9" s="134"/>
      <c r="D9" s="47"/>
      <c r="E9" s="48">
        <v>1</v>
      </c>
      <c r="F9" s="49"/>
      <c r="G9" s="53"/>
      <c r="H9" s="54"/>
      <c r="I9" s="55"/>
      <c r="J9" s="54"/>
      <c r="K9" s="53"/>
      <c r="L9" s="56"/>
      <c r="M9" s="53"/>
      <c r="N9" s="54"/>
      <c r="O9" s="110">
        <f>SUM(F9:N9)+(E9*18)+(D9*9)</f>
        <v>18</v>
      </c>
      <c r="P9" s="36">
        <f t="shared" ref="P9:P14" si="1">(D9*$D$4)+(E9*$E$4)+(F9*$F$4)+(G9*$G$4)+(H9*$H$4)+(I9*$I$4)+(J9*$J$4)+(K9*$K$4)+(L9*$L$4)+(M9*$M$4)+(N9*$N$4)</f>
        <v>72</v>
      </c>
    </row>
    <row r="10" spans="2:16">
      <c r="B10" s="52" t="s">
        <v>94</v>
      </c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>
        <v>2</v>
      </c>
      <c r="O10" s="110">
        <f t="shared" ref="O9:O14" si="2">SUM(F10:N10)</f>
        <v>2</v>
      </c>
      <c r="P10" s="36">
        <f t="shared" si="1"/>
        <v>4</v>
      </c>
    </row>
    <row r="11" spans="2:16">
      <c r="B11" s="52" t="s">
        <v>95</v>
      </c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>
        <v>1</v>
      </c>
      <c r="O11" s="110">
        <f t="shared" si="2"/>
        <v>1</v>
      </c>
      <c r="P11" s="36">
        <f t="shared" si="1"/>
        <v>2</v>
      </c>
    </row>
    <row r="12" spans="2:16">
      <c r="B12" s="52" t="s">
        <v>96</v>
      </c>
      <c r="C12" s="134"/>
      <c r="D12" s="47"/>
      <c r="E12" s="48"/>
      <c r="F12" s="49"/>
      <c r="G12" s="53"/>
      <c r="H12" s="54"/>
      <c r="I12" s="55"/>
      <c r="J12" s="54"/>
      <c r="K12" s="53">
        <v>1</v>
      </c>
      <c r="L12" s="56"/>
      <c r="M12" s="53"/>
      <c r="N12" s="54"/>
      <c r="O12" s="110">
        <f t="shared" si="2"/>
        <v>1</v>
      </c>
      <c r="P12" s="36">
        <f t="shared" si="1"/>
        <v>1</v>
      </c>
    </row>
    <row r="13" spans="2:16">
      <c r="B13" s="52" t="s">
        <v>97</v>
      </c>
      <c r="C13" s="134"/>
      <c r="D13" s="47"/>
      <c r="E13" s="48"/>
      <c r="F13" s="49"/>
      <c r="G13" s="53">
        <v>65</v>
      </c>
      <c r="H13" s="54"/>
      <c r="I13" s="55">
        <v>5</v>
      </c>
      <c r="J13" s="54"/>
      <c r="K13" s="53">
        <v>10</v>
      </c>
      <c r="L13" s="56"/>
      <c r="M13" s="53"/>
      <c r="N13" s="54">
        <v>3</v>
      </c>
      <c r="O13" s="110">
        <f>SUM(F13:N13)+(E13*18)+(D13*9)</f>
        <v>83</v>
      </c>
      <c r="P13" s="36">
        <f t="shared" si="1"/>
        <v>34.75</v>
      </c>
    </row>
    <row r="14" spans="2:16">
      <c r="B14" s="52" t="s">
        <v>98</v>
      </c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>
        <v>1</v>
      </c>
      <c r="O14" s="110">
        <f t="shared" si="2"/>
        <v>1</v>
      </c>
      <c r="P14" s="36">
        <f t="shared" si="1"/>
        <v>2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ref="O15" si="3">SUM(F15:N15)</f>
        <v>0</v>
      </c>
      <c r="P15" s="36">
        <f t="shared" ref="P15" si="4">(D15*$D$4)+(E15*$E$4)+(F15*$F$4)+(G15*$G$4)+(H15*$H$4)+(I15*$I$4)+(J15*$J$4)+(K15*$K$4)+(L15*$L$4)+(M15*$M$4)+(N15*$N$4)</f>
        <v>0</v>
      </c>
    </row>
    <row r="16" spans="2:16" ht="10.8" thickBot="1">
      <c r="B16" s="37" t="s">
        <v>21</v>
      </c>
      <c r="C16" s="37">
        <f t="shared" ref="C16:P16" si="5">SUM(C8:C15)</f>
        <v>0</v>
      </c>
      <c r="D16" s="37">
        <f t="shared" si="5"/>
        <v>0</v>
      </c>
      <c r="E16" s="37">
        <f t="shared" si="5"/>
        <v>1</v>
      </c>
      <c r="F16" s="37">
        <f t="shared" si="5"/>
        <v>0</v>
      </c>
      <c r="G16" s="37">
        <f t="shared" si="5"/>
        <v>68</v>
      </c>
      <c r="H16" s="37">
        <f t="shared" si="5"/>
        <v>0</v>
      </c>
      <c r="I16" s="37">
        <f t="shared" si="5"/>
        <v>5</v>
      </c>
      <c r="J16" s="37">
        <f t="shared" si="5"/>
        <v>0</v>
      </c>
      <c r="K16" s="37">
        <f t="shared" si="5"/>
        <v>11</v>
      </c>
      <c r="L16" s="37">
        <f t="shared" si="5"/>
        <v>0</v>
      </c>
      <c r="M16" s="37">
        <f t="shared" si="5"/>
        <v>0</v>
      </c>
      <c r="N16" s="37">
        <f t="shared" si="5"/>
        <v>7</v>
      </c>
      <c r="O16" s="37">
        <f t="shared" si="5"/>
        <v>109</v>
      </c>
      <c r="P16" s="37">
        <f t="shared" si="5"/>
        <v>116.5</v>
      </c>
    </row>
    <row r="17" spans="2:16">
      <c r="F17" s="38"/>
      <c r="G17" s="38"/>
      <c r="H17" s="38"/>
      <c r="I17" s="38"/>
      <c r="J17" s="38"/>
      <c r="K17" s="38"/>
      <c r="L17" s="38"/>
      <c r="M17" s="38"/>
      <c r="N17" s="38"/>
    </row>
    <row r="18" spans="2:16" hidden="1"/>
    <row r="19" spans="2:16" ht="10.8" hidden="1" thickBot="1">
      <c r="B19" s="32" t="s">
        <v>73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t="12" hidden="1" customHeight="1">
      <c r="B20" s="148"/>
      <c r="C20" s="47"/>
      <c r="D20" s="48"/>
      <c r="E20" s="48"/>
      <c r="F20" s="152"/>
      <c r="G20" s="149"/>
      <c r="H20" s="54"/>
      <c r="I20" s="150"/>
      <c r="J20" s="54"/>
      <c r="K20" s="149"/>
      <c r="L20" s="151"/>
      <c r="M20" s="53"/>
      <c r="N20" s="103"/>
      <c r="O20" s="35">
        <f>SUM(F20:N20)</f>
        <v>0</v>
      </c>
      <c r="P20" s="36">
        <f t="shared" ref="P20:P21" si="6">(D20*$D$4)+(E20*$E$4)+(F20*$F$4)+(G20*$G$4)+(H20*$H$4)+(I20*$I$4)+(J20*$J$4)+(K20*$K$4)+(L20*$L$4)+(M20*$M$4)+(N20*$N$4)</f>
        <v>0</v>
      </c>
    </row>
    <row r="21" spans="2:16" hidden="1">
      <c r="B21" s="148"/>
      <c r="C21" s="47"/>
      <c r="D21" s="48"/>
      <c r="E21" s="48"/>
      <c r="F21" s="104"/>
      <c r="G21" s="106"/>
      <c r="H21" s="105"/>
      <c r="I21" s="106"/>
      <c r="J21" s="107"/>
      <c r="K21" s="106"/>
      <c r="L21" s="107"/>
      <c r="M21" s="108"/>
      <c r="N21" s="103"/>
      <c r="O21" s="35">
        <f>SUM(F21:N21)</f>
        <v>0</v>
      </c>
      <c r="P21" s="36">
        <f t="shared" si="6"/>
        <v>0</v>
      </c>
    </row>
    <row r="22" spans="2:16" ht="10.8" hidden="1" thickBot="1">
      <c r="B22" s="37" t="s">
        <v>21</v>
      </c>
      <c r="C22" s="37">
        <f t="shared" ref="C22:P22" si="7">SUM(C20:C21)</f>
        <v>0</v>
      </c>
      <c r="D22" s="37">
        <f t="shared" si="7"/>
        <v>0</v>
      </c>
      <c r="E22" s="37">
        <f t="shared" si="7"/>
        <v>0</v>
      </c>
      <c r="F22" s="37">
        <f t="shared" si="7"/>
        <v>0</v>
      </c>
      <c r="G22" s="37">
        <f t="shared" si="7"/>
        <v>0</v>
      </c>
      <c r="H22" s="37">
        <f t="shared" si="7"/>
        <v>0</v>
      </c>
      <c r="I22" s="37">
        <f t="shared" si="7"/>
        <v>0</v>
      </c>
      <c r="J22" s="37">
        <f t="shared" si="7"/>
        <v>0</v>
      </c>
      <c r="K22" s="37">
        <f t="shared" si="7"/>
        <v>0</v>
      </c>
      <c r="L22" s="37">
        <f t="shared" si="7"/>
        <v>0</v>
      </c>
      <c r="M22" s="37">
        <f t="shared" si="7"/>
        <v>0</v>
      </c>
      <c r="N22" s="37">
        <f t="shared" si="7"/>
        <v>0</v>
      </c>
      <c r="O22" s="37">
        <f t="shared" si="7"/>
        <v>0</v>
      </c>
      <c r="P22" s="109">
        <f t="shared" si="7"/>
        <v>0</v>
      </c>
    </row>
    <row r="23" spans="2:16" hidden="1"/>
    <row r="25" spans="2:16" ht="10.8" thickBot="1">
      <c r="B25" s="32" t="s">
        <v>101</v>
      </c>
      <c r="C25" s="32"/>
      <c r="D25" s="32"/>
      <c r="E25" s="32"/>
      <c r="F25" s="33"/>
      <c r="G25" s="33"/>
      <c r="H25" s="33"/>
      <c r="I25" s="33"/>
      <c r="J25" s="33"/>
      <c r="K25" s="33"/>
      <c r="L25" s="33"/>
      <c r="M25" s="33"/>
      <c r="N25" s="33"/>
      <c r="O25" s="34"/>
      <c r="P25" s="34"/>
    </row>
    <row r="26" spans="2:16" ht="12" customHeight="1">
      <c r="B26" s="183" t="s">
        <v>100</v>
      </c>
      <c r="C26" s="47"/>
      <c r="D26" s="48"/>
      <c r="E26" s="48">
        <v>5</v>
      </c>
      <c r="F26" s="152"/>
      <c r="G26" s="149"/>
      <c r="H26" s="54"/>
      <c r="I26" s="150"/>
      <c r="J26" s="54"/>
      <c r="K26" s="149"/>
      <c r="L26" s="151"/>
      <c r="M26" s="53"/>
      <c r="N26" s="103"/>
      <c r="O26" s="110">
        <f>SUM(F26:N26)+(E26*18)+(D26*9)</f>
        <v>90</v>
      </c>
      <c r="P26" s="36">
        <f t="shared" ref="P26:P27" si="8">(D26*$D$4)+(E26*$E$4)+(F26*$F$4)+(G26*$G$4)+(H26*$H$4)+(I26*$I$4)+(J26*$J$4)+(K26*$K$4)+(L26*$L$4)+(M26*$M$4)+(N26*$N$4)</f>
        <v>360</v>
      </c>
    </row>
    <row r="27" spans="2:16">
      <c r="B27" s="148"/>
      <c r="C27" s="47"/>
      <c r="D27" s="48"/>
      <c r="E27" s="48"/>
      <c r="F27" s="104"/>
      <c r="G27" s="106"/>
      <c r="H27" s="105"/>
      <c r="I27" s="106"/>
      <c r="J27" s="107"/>
      <c r="K27" s="106"/>
      <c r="L27" s="107"/>
      <c r="M27" s="108"/>
      <c r="N27" s="103"/>
      <c r="O27" s="35">
        <f>SUM(F27:N27)</f>
        <v>0</v>
      </c>
      <c r="P27" s="36">
        <f t="shared" si="8"/>
        <v>0</v>
      </c>
    </row>
    <row r="28" spans="2:16" ht="10.8" thickBot="1">
      <c r="B28" s="37" t="s">
        <v>21</v>
      </c>
      <c r="C28" s="37">
        <f t="shared" ref="C28:P28" si="9">SUM(C26:C27)</f>
        <v>0</v>
      </c>
      <c r="D28" s="37">
        <f t="shared" si="9"/>
        <v>0</v>
      </c>
      <c r="E28" s="37">
        <f t="shared" si="9"/>
        <v>5</v>
      </c>
      <c r="F28" s="37">
        <f t="shared" si="9"/>
        <v>0</v>
      </c>
      <c r="G28" s="37">
        <f t="shared" si="9"/>
        <v>0</v>
      </c>
      <c r="H28" s="37">
        <f t="shared" si="9"/>
        <v>0</v>
      </c>
      <c r="I28" s="37">
        <f t="shared" si="9"/>
        <v>0</v>
      </c>
      <c r="J28" s="37">
        <f t="shared" si="9"/>
        <v>0</v>
      </c>
      <c r="K28" s="37">
        <f t="shared" si="9"/>
        <v>0</v>
      </c>
      <c r="L28" s="37">
        <f t="shared" si="9"/>
        <v>0</v>
      </c>
      <c r="M28" s="37">
        <f t="shared" si="9"/>
        <v>0</v>
      </c>
      <c r="N28" s="37">
        <f t="shared" si="9"/>
        <v>0</v>
      </c>
      <c r="O28" s="37">
        <f t="shared" si="9"/>
        <v>90</v>
      </c>
      <c r="P28" s="109">
        <f t="shared" si="9"/>
        <v>360</v>
      </c>
    </row>
    <row r="31" spans="2:16" ht="10.8" thickBot="1">
      <c r="B31" s="32" t="s">
        <v>36</v>
      </c>
      <c r="C31" s="32"/>
      <c r="D31" s="32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4"/>
      <c r="P31" s="34"/>
    </row>
    <row r="32" spans="2:16">
      <c r="B32" s="52" t="s">
        <v>99</v>
      </c>
      <c r="C32" s="57"/>
      <c r="D32" s="48">
        <v>1</v>
      </c>
      <c r="E32" s="48">
        <v>15</v>
      </c>
      <c r="F32" s="49"/>
      <c r="G32" s="53"/>
      <c r="H32" s="54"/>
      <c r="I32" s="55"/>
      <c r="J32" s="54"/>
      <c r="K32" s="53"/>
      <c r="L32" s="56"/>
      <c r="M32" s="53"/>
      <c r="N32" s="54"/>
      <c r="O32" s="110">
        <f>SUM(F32:N32)+(E32*18)+(D32*9)</f>
        <v>279</v>
      </c>
      <c r="P32" s="36">
        <f t="shared" ref="P32:P34" si="10">(D32*$D$4)+(E32*$E$4)+(F32*$F$4)+(G32*$G$4)+(H32*$H$4)+(I32*$I$4)+(J32*$J$4)+(K32*$K$4)+(L32*$L$4)+(M32*$M$4)+(N32*$N$4)</f>
        <v>1116</v>
      </c>
    </row>
    <row r="33" spans="2:16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110">
        <f>SUM(F33:N33)+(E33*18)+(D33*9)</f>
        <v>0</v>
      </c>
      <c r="P33" s="36">
        <f t="shared" si="10"/>
        <v>0</v>
      </c>
    </row>
    <row r="34" spans="2:16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>SUM(C34:N34)</f>
        <v>0</v>
      </c>
      <c r="P34" s="36">
        <f t="shared" si="10"/>
        <v>0</v>
      </c>
    </row>
    <row r="35" spans="2:16" ht="10.8" thickBot="1">
      <c r="B35" s="37" t="s">
        <v>21</v>
      </c>
      <c r="C35" s="37">
        <f>SUM(C32:C33)</f>
        <v>0</v>
      </c>
      <c r="D35" s="37">
        <f>SUM(D32:D33)</f>
        <v>1</v>
      </c>
      <c r="E35" s="37">
        <f>SUM(E32:E33)</f>
        <v>15</v>
      </c>
      <c r="F35" s="37">
        <f t="shared" ref="F35:P35" si="11">SUM(F32:F34)</f>
        <v>0</v>
      </c>
      <c r="G35" s="37">
        <f t="shared" si="11"/>
        <v>0</v>
      </c>
      <c r="H35" s="37">
        <f t="shared" si="11"/>
        <v>0</v>
      </c>
      <c r="I35" s="37">
        <f t="shared" si="11"/>
        <v>0</v>
      </c>
      <c r="J35" s="37">
        <f t="shared" si="11"/>
        <v>0</v>
      </c>
      <c r="K35" s="37">
        <f t="shared" si="11"/>
        <v>0</v>
      </c>
      <c r="L35" s="37">
        <f t="shared" si="11"/>
        <v>0</v>
      </c>
      <c r="M35" s="37">
        <f t="shared" si="11"/>
        <v>0</v>
      </c>
      <c r="N35" s="37">
        <f t="shared" si="11"/>
        <v>0</v>
      </c>
      <c r="O35" s="37">
        <f t="shared" si="11"/>
        <v>279</v>
      </c>
      <c r="P35" s="109">
        <f t="shared" si="11"/>
        <v>1116</v>
      </c>
    </row>
    <row r="36" spans="2:16"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6"/>
    </row>
    <row r="37" spans="2:16">
      <c r="N37" s="112" t="s">
        <v>28</v>
      </c>
      <c r="O37" s="111">
        <f>SUM(O22+O16+O28+O35)</f>
        <v>478</v>
      </c>
      <c r="P37" s="178">
        <f>SUM(P22+P16+P28+P35)</f>
        <v>1592.5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79</v>
      </c>
    </row>
    <row r="3" spans="2:16" ht="13.2">
      <c r="B3" s="2" t="s">
        <v>91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76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N81" sqref="N81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35" si="0">SUM(F7:N7)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ref="O8:O9" si="1">SUM(F8:N8)</f>
        <v>0</v>
      </c>
      <c r="P8" s="36">
        <f t="shared" ref="P8:P33" si="2">(D8*$D$3)+(E8*$E$3)+(F8*$F$3)+(G8*$G$3)+(H8*$H$3)+(I8*$I$3)+(J8*$J$3)+(K8*$K$3)+(L8*$L$3)+(M8*$M$3)+(N8*$N$3)</f>
        <v>0</v>
      </c>
    </row>
    <row r="9" spans="2:16" hidden="1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1"/>
        <v>0</v>
      </c>
      <c r="P9" s="36">
        <f t="shared" si="2"/>
        <v>0</v>
      </c>
    </row>
    <row r="10" spans="2:16" hidden="1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3">SUM(F10:N10)</f>
        <v>0</v>
      </c>
      <c r="P10" s="36">
        <f t="shared" si="2"/>
        <v>0</v>
      </c>
    </row>
    <row r="11" spans="2:16" hidden="1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3"/>
        <v>0</v>
      </c>
      <c r="P11" s="36">
        <f t="shared" si="2"/>
        <v>0</v>
      </c>
    </row>
    <row r="12" spans="2:16" hidden="1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3"/>
        <v>0</v>
      </c>
      <c r="P12" s="36">
        <f t="shared" si="2"/>
        <v>0</v>
      </c>
    </row>
    <row r="13" spans="2:16" hidden="1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33" si="4">SUM(F13:N13)</f>
        <v>0</v>
      </c>
      <c r="P13" s="36">
        <f t="shared" si="2"/>
        <v>0</v>
      </c>
    </row>
    <row r="14" spans="2:16" hidden="1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4"/>
        <v>0</v>
      </c>
      <c r="P14" s="36">
        <f t="shared" si="2"/>
        <v>0</v>
      </c>
    </row>
    <row r="15" spans="2:16" hidden="1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4"/>
        <v>0</v>
      </c>
      <c r="P15" s="36">
        <f t="shared" si="2"/>
        <v>0</v>
      </c>
    </row>
    <row r="16" spans="2:16" hidden="1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4"/>
        <v>0</v>
      </c>
      <c r="P16" s="36">
        <f t="shared" si="2"/>
        <v>0</v>
      </c>
    </row>
    <row r="17" spans="2:16" hidden="1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4"/>
        <v>0</v>
      </c>
      <c r="P17" s="36">
        <f t="shared" si="2"/>
        <v>0</v>
      </c>
    </row>
    <row r="18" spans="2:16" hidden="1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4"/>
        <v>0</v>
      </c>
      <c r="P18" s="36">
        <f t="shared" si="2"/>
        <v>0</v>
      </c>
    </row>
    <row r="19" spans="2:16" hidden="1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4"/>
        <v>0</v>
      </c>
      <c r="P19" s="36">
        <f t="shared" si="2"/>
        <v>0</v>
      </c>
    </row>
    <row r="20" spans="2:16" hidden="1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si="4"/>
        <v>0</v>
      </c>
      <c r="P20" s="36">
        <f t="shared" si="2"/>
        <v>0</v>
      </c>
    </row>
    <row r="21" spans="2:16" hidden="1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2"/>
        <v>0</v>
      </c>
    </row>
    <row r="22" spans="2:16" hidden="1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si="4"/>
        <v>0</v>
      </c>
      <c r="P22" s="36">
        <f t="shared" si="2"/>
        <v>0</v>
      </c>
    </row>
    <row r="23" spans="2:16" hidden="1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4"/>
        <v>0</v>
      </c>
      <c r="P23" s="36">
        <f t="shared" si="2"/>
        <v>0</v>
      </c>
    </row>
    <row r="24" spans="2:16" hidden="1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4"/>
        <v>0</v>
      </c>
      <c r="P24" s="36">
        <f t="shared" si="2"/>
        <v>0</v>
      </c>
    </row>
    <row r="25" spans="2:16" hidden="1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si="4"/>
        <v>0</v>
      </c>
      <c r="P25" s="36">
        <f t="shared" si="2"/>
        <v>0</v>
      </c>
    </row>
    <row r="26" spans="2:16" hidden="1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4"/>
        <v>0</v>
      </c>
      <c r="P26" s="36">
        <f t="shared" si="2"/>
        <v>0</v>
      </c>
    </row>
    <row r="27" spans="2:16" hidden="1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4"/>
        <v>0</v>
      </c>
      <c r="P27" s="36">
        <f t="shared" si="2"/>
        <v>0</v>
      </c>
    </row>
    <row r="28" spans="2:16" hidden="1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4"/>
        <v>0</v>
      </c>
      <c r="P28" s="36">
        <f t="shared" si="2"/>
        <v>0</v>
      </c>
    </row>
    <row r="29" spans="2:16" hidden="1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4"/>
        <v>0</v>
      </c>
      <c r="P29" s="36">
        <f t="shared" si="2"/>
        <v>0</v>
      </c>
    </row>
    <row r="30" spans="2:16" hidden="1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4"/>
        <v>0</v>
      </c>
      <c r="P30" s="36">
        <f t="shared" si="2"/>
        <v>0</v>
      </c>
    </row>
    <row r="31" spans="2:16" hidden="1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4"/>
        <v>0</v>
      </c>
      <c r="P31" s="36">
        <f t="shared" si="2"/>
        <v>0</v>
      </c>
    </row>
    <row r="32" spans="2:16" hidden="1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si="4"/>
        <v>0</v>
      </c>
      <c r="P32" s="36">
        <f t="shared" si="2"/>
        <v>0</v>
      </c>
    </row>
    <row r="33" spans="2:16" hidden="1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4"/>
        <v>0</v>
      </c>
      <c r="P33" s="36">
        <f t="shared" si="2"/>
        <v>0</v>
      </c>
    </row>
    <row r="34" spans="2:16" hidden="1">
      <c r="B34" s="52"/>
      <c r="C34" s="147"/>
      <c r="D34" s="141"/>
      <c r="E34" s="141"/>
      <c r="F34" s="142"/>
      <c r="G34" s="143"/>
      <c r="H34" s="144"/>
      <c r="I34" s="145"/>
      <c r="J34" s="144"/>
      <c r="K34" s="143"/>
      <c r="L34" s="146"/>
      <c r="M34" s="143"/>
      <c r="N34" s="144"/>
      <c r="O34" s="35">
        <f t="shared" si="0"/>
        <v>0</v>
      </c>
      <c r="P34" s="36">
        <f t="shared" ref="P34:P48" si="5">(D34*$D$3)+(E34*$E$3)+(F34*$F$3)+(G34*$G$3)+(H34*$H$3)+(I34*$I$3)+(J34*$J$3)+(K34*$K$3)+(L34*$L$3)+(M34*$M$3)+(N34*$N$3)</f>
        <v>0</v>
      </c>
    </row>
    <row r="35" spans="2:16" hidden="1">
      <c r="B35" s="52"/>
      <c r="C35" s="147"/>
      <c r="D35" s="141"/>
      <c r="E35" s="141"/>
      <c r="F35" s="142"/>
      <c r="G35" s="143"/>
      <c r="H35" s="144"/>
      <c r="I35" s="145"/>
      <c r="J35" s="144"/>
      <c r="K35" s="143"/>
      <c r="L35" s="146"/>
      <c r="M35" s="143"/>
      <c r="N35" s="144"/>
      <c r="O35" s="35">
        <f t="shared" si="0"/>
        <v>0</v>
      </c>
      <c r="P35" s="36">
        <f t="shared" si="5"/>
        <v>0</v>
      </c>
    </row>
    <row r="36" spans="2:16" hidden="1">
      <c r="B36" s="52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 t="shared" ref="O36:O38" si="6">SUM(F36:N36)</f>
        <v>0</v>
      </c>
      <c r="P36" s="36">
        <f t="shared" si="5"/>
        <v>0</v>
      </c>
    </row>
    <row r="37" spans="2:16" hidden="1">
      <c r="B37" s="52"/>
      <c r="C37" s="147"/>
      <c r="D37" s="141"/>
      <c r="E37" s="141"/>
      <c r="F37" s="142"/>
      <c r="G37" s="143"/>
      <c r="H37" s="144"/>
      <c r="I37" s="145"/>
      <c r="J37" s="144"/>
      <c r="K37" s="143"/>
      <c r="L37" s="146"/>
      <c r="M37" s="143"/>
      <c r="N37" s="144"/>
      <c r="O37" s="35">
        <f t="shared" si="6"/>
        <v>0</v>
      </c>
      <c r="P37" s="36">
        <f t="shared" si="5"/>
        <v>0</v>
      </c>
    </row>
    <row r="38" spans="2:16" hidden="1">
      <c r="B38" s="52"/>
      <c r="C38" s="147"/>
      <c r="D38" s="141"/>
      <c r="E38" s="141"/>
      <c r="F38" s="142"/>
      <c r="G38" s="143"/>
      <c r="H38" s="144"/>
      <c r="I38" s="145"/>
      <c r="J38" s="144"/>
      <c r="K38" s="143"/>
      <c r="L38" s="146"/>
      <c r="M38" s="143"/>
      <c r="N38" s="144"/>
      <c r="O38" s="35">
        <f t="shared" si="6"/>
        <v>0</v>
      </c>
      <c r="P38" s="36">
        <f t="shared" si="5"/>
        <v>0</v>
      </c>
    </row>
    <row r="39" spans="2:16" hidden="1">
      <c r="B39" s="52"/>
      <c r="C39" s="147"/>
      <c r="D39" s="141"/>
      <c r="E39" s="141"/>
      <c r="F39" s="142"/>
      <c r="G39" s="143"/>
      <c r="H39" s="144"/>
      <c r="I39" s="145"/>
      <c r="J39" s="144"/>
      <c r="K39" s="143"/>
      <c r="L39" s="146"/>
      <c r="M39" s="143"/>
      <c r="N39" s="144"/>
      <c r="O39" s="35">
        <f t="shared" ref="O39:O45" si="7">SUM(F39:N39)</f>
        <v>0</v>
      </c>
      <c r="P39" s="36">
        <f t="shared" si="5"/>
        <v>0</v>
      </c>
    </row>
    <row r="40" spans="2:16" hidden="1">
      <c r="B40" s="140"/>
      <c r="C40" s="147"/>
      <c r="D40" s="141"/>
      <c r="E40" s="141"/>
      <c r="F40" s="142"/>
      <c r="G40" s="143"/>
      <c r="H40" s="144"/>
      <c r="I40" s="145"/>
      <c r="J40" s="144"/>
      <c r="K40" s="143"/>
      <c r="L40" s="146"/>
      <c r="M40" s="143"/>
      <c r="N40" s="144"/>
      <c r="O40" s="35">
        <f t="shared" si="7"/>
        <v>0</v>
      </c>
      <c r="P40" s="36">
        <f t="shared" si="5"/>
        <v>0</v>
      </c>
    </row>
    <row r="41" spans="2:16" hidden="1">
      <c r="B41" s="140"/>
      <c r="C41" s="147"/>
      <c r="D41" s="141"/>
      <c r="E41" s="141"/>
      <c r="F41" s="142"/>
      <c r="G41" s="143"/>
      <c r="H41" s="144"/>
      <c r="I41" s="145"/>
      <c r="J41" s="144"/>
      <c r="K41" s="143"/>
      <c r="L41" s="146"/>
      <c r="M41" s="143"/>
      <c r="N41" s="144"/>
      <c r="O41" s="35">
        <f t="shared" si="7"/>
        <v>0</v>
      </c>
      <c r="P41" s="36">
        <f t="shared" si="5"/>
        <v>0</v>
      </c>
    </row>
    <row r="42" spans="2:16" hidden="1">
      <c r="B42" s="52"/>
      <c r="C42" s="147"/>
      <c r="D42" s="141"/>
      <c r="E42" s="141"/>
      <c r="F42" s="142"/>
      <c r="G42" s="143"/>
      <c r="H42" s="144"/>
      <c r="I42" s="145"/>
      <c r="J42" s="144"/>
      <c r="K42" s="143"/>
      <c r="L42" s="146"/>
      <c r="M42" s="143"/>
      <c r="N42" s="144"/>
      <c r="O42" s="35">
        <f t="shared" si="7"/>
        <v>0</v>
      </c>
      <c r="P42" s="36">
        <f t="shared" si="5"/>
        <v>0</v>
      </c>
    </row>
    <row r="43" spans="2:16" hidden="1">
      <c r="B43" s="52"/>
      <c r="C43" s="147"/>
      <c r="D43" s="141"/>
      <c r="E43" s="141"/>
      <c r="F43" s="142"/>
      <c r="G43" s="143"/>
      <c r="H43" s="144"/>
      <c r="I43" s="145"/>
      <c r="J43" s="144"/>
      <c r="K43" s="143"/>
      <c r="L43" s="146"/>
      <c r="M43" s="143"/>
      <c r="N43" s="144"/>
      <c r="O43" s="35">
        <f t="shared" si="7"/>
        <v>0</v>
      </c>
      <c r="P43" s="36">
        <f t="shared" si="5"/>
        <v>0</v>
      </c>
    </row>
    <row r="44" spans="2:16" hidden="1">
      <c r="B44" s="52"/>
      <c r="C44" s="147"/>
      <c r="D44" s="141"/>
      <c r="E44" s="141"/>
      <c r="F44" s="142"/>
      <c r="G44" s="143"/>
      <c r="H44" s="144"/>
      <c r="I44" s="145"/>
      <c r="J44" s="144"/>
      <c r="K44" s="143"/>
      <c r="L44" s="146"/>
      <c r="M44" s="143"/>
      <c r="N44" s="144"/>
      <c r="O44" s="35">
        <f t="shared" si="7"/>
        <v>0</v>
      </c>
      <c r="P44" s="36">
        <f t="shared" si="5"/>
        <v>0</v>
      </c>
    </row>
    <row r="45" spans="2:16" hidden="1">
      <c r="B45" s="52"/>
      <c r="C45" s="147"/>
      <c r="D45" s="141"/>
      <c r="E45" s="141"/>
      <c r="F45" s="142"/>
      <c r="G45" s="143"/>
      <c r="H45" s="144"/>
      <c r="I45" s="145"/>
      <c r="J45" s="144"/>
      <c r="K45" s="143"/>
      <c r="L45" s="146"/>
      <c r="M45" s="143"/>
      <c r="N45" s="144"/>
      <c r="O45" s="35">
        <f t="shared" si="7"/>
        <v>0</v>
      </c>
      <c r="P45" s="36">
        <f t="shared" si="5"/>
        <v>0</v>
      </c>
    </row>
    <row r="46" spans="2:16" hidden="1">
      <c r="B46" s="52"/>
      <c r="C46" s="147"/>
      <c r="D46" s="141"/>
      <c r="E46" s="141"/>
      <c r="F46" s="142"/>
      <c r="G46" s="143"/>
      <c r="H46" s="144"/>
      <c r="I46" s="145"/>
      <c r="J46" s="144"/>
      <c r="K46" s="143"/>
      <c r="L46" s="146"/>
      <c r="M46" s="143"/>
      <c r="N46" s="144"/>
      <c r="O46" s="35">
        <f t="shared" ref="O46:O47" si="8">SUM(F46:N46)</f>
        <v>0</v>
      </c>
      <c r="P46" s="36">
        <f t="shared" si="5"/>
        <v>0</v>
      </c>
    </row>
    <row r="47" spans="2:16" hidden="1">
      <c r="B47" s="52"/>
      <c r="C47" s="147"/>
      <c r="D47" s="141"/>
      <c r="E47" s="141"/>
      <c r="F47" s="142"/>
      <c r="G47" s="143"/>
      <c r="H47" s="144"/>
      <c r="I47" s="145"/>
      <c r="J47" s="144"/>
      <c r="K47" s="143"/>
      <c r="L47" s="146"/>
      <c r="M47" s="143"/>
      <c r="N47" s="144"/>
      <c r="O47" s="35">
        <f t="shared" si="8"/>
        <v>0</v>
      </c>
      <c r="P47" s="36">
        <f t="shared" si="5"/>
        <v>0</v>
      </c>
    </row>
    <row r="48" spans="2:16" hidden="1">
      <c r="B48" s="52"/>
      <c r="C48" s="147"/>
      <c r="D48" s="141"/>
      <c r="E48" s="141"/>
      <c r="F48" s="142"/>
      <c r="G48" s="143"/>
      <c r="H48" s="144"/>
      <c r="I48" s="145"/>
      <c r="J48" s="144"/>
      <c r="K48" s="143"/>
      <c r="L48" s="146"/>
      <c r="M48" s="143"/>
      <c r="N48" s="144"/>
      <c r="O48" s="35">
        <f t="shared" ref="O48" si="9">SUM(F48:N48)</f>
        <v>0</v>
      </c>
      <c r="P48" s="36">
        <f t="shared" si="5"/>
        <v>0</v>
      </c>
    </row>
    <row r="49" spans="2:16" hidden="1">
      <c r="B49" s="126"/>
      <c r="C49" s="133"/>
      <c r="D49" s="127"/>
      <c r="E49" s="127"/>
      <c r="F49" s="128"/>
      <c r="G49" s="129"/>
      <c r="H49" s="130"/>
      <c r="I49" s="131"/>
      <c r="J49" s="130"/>
      <c r="K49" s="129"/>
      <c r="L49" s="132"/>
      <c r="M49" s="129"/>
      <c r="N49" s="130"/>
      <c r="O49" s="35">
        <f>SUM(F49:N49)</f>
        <v>0</v>
      </c>
      <c r="P49" s="36">
        <f t="shared" ref="P49" si="10">(D49*$D$3)+(E49*$E$3)+(F49*$F$3)+(G49*$G$3)+(H49*$H$3)+(I49*$I$3)+(J49*$J$3)+(K49*$K$3)+(L49*$L$3)+(M49*$M$3)+(N49*$N$3)</f>
        <v>0</v>
      </c>
    </row>
    <row r="50" spans="2:16" ht="10.8" hidden="1" thickBot="1">
      <c r="B50" s="37" t="s">
        <v>21</v>
      </c>
      <c r="C50" s="37">
        <f t="shared" ref="C50:P50" si="11">SUM(C7:C49)</f>
        <v>0</v>
      </c>
      <c r="D50" s="37">
        <f t="shared" si="11"/>
        <v>0</v>
      </c>
      <c r="E50" s="37">
        <f t="shared" si="11"/>
        <v>0</v>
      </c>
      <c r="F50" s="37">
        <f t="shared" si="11"/>
        <v>0</v>
      </c>
      <c r="G50" s="37">
        <f t="shared" si="11"/>
        <v>0</v>
      </c>
      <c r="H50" s="37">
        <f t="shared" si="11"/>
        <v>0</v>
      </c>
      <c r="I50" s="37">
        <f t="shared" si="11"/>
        <v>0</v>
      </c>
      <c r="J50" s="37">
        <f t="shared" si="11"/>
        <v>0</v>
      </c>
      <c r="K50" s="37">
        <f t="shared" si="11"/>
        <v>0</v>
      </c>
      <c r="L50" s="37">
        <f t="shared" si="11"/>
        <v>0</v>
      </c>
      <c r="M50" s="37">
        <f t="shared" si="11"/>
        <v>0</v>
      </c>
      <c r="N50" s="37">
        <f t="shared" si="11"/>
        <v>0</v>
      </c>
      <c r="O50" s="37">
        <f t="shared" si="11"/>
        <v>0</v>
      </c>
      <c r="P50" s="37">
        <f t="shared" si="11"/>
        <v>0</v>
      </c>
    </row>
    <row r="51" spans="2:16" hidden="1">
      <c r="F51" s="38"/>
      <c r="G51" s="38"/>
      <c r="H51" s="38"/>
      <c r="I51" s="38"/>
      <c r="J51" s="38"/>
      <c r="K51" s="38"/>
      <c r="L51" s="38"/>
      <c r="M51" s="38"/>
      <c r="N51" s="38"/>
    </row>
    <row r="52" spans="2:16">
      <c r="B52" s="13"/>
      <c r="C52" s="13"/>
      <c r="D52" s="13"/>
      <c r="E52" s="13"/>
      <c r="F52" s="30"/>
      <c r="G52" s="30"/>
      <c r="H52" s="30"/>
      <c r="I52" s="30"/>
      <c r="J52" s="30"/>
      <c r="K52" s="30"/>
      <c r="L52" s="30"/>
      <c r="M52" s="30"/>
      <c r="N52" s="30"/>
      <c r="O52" s="13"/>
      <c r="P52" s="13"/>
    </row>
    <row r="53" spans="2:16" ht="10.8" thickBot="1">
      <c r="B53" s="32" t="s">
        <v>29</v>
      </c>
      <c r="C53" s="32"/>
      <c r="D53" s="32"/>
      <c r="E53" s="32"/>
      <c r="F53" s="33"/>
      <c r="G53" s="33"/>
      <c r="H53" s="33"/>
      <c r="I53" s="33"/>
      <c r="J53" s="33"/>
      <c r="K53" s="33"/>
      <c r="L53" s="33"/>
      <c r="M53" s="33"/>
      <c r="N53" s="33"/>
      <c r="O53" s="34"/>
      <c r="P53" s="34"/>
    </row>
    <row r="54" spans="2:16">
      <c r="B54" s="52" t="s">
        <v>102</v>
      </c>
      <c r="C54" s="57"/>
      <c r="D54" s="48"/>
      <c r="E54" s="48">
        <v>1</v>
      </c>
      <c r="F54" s="49"/>
      <c r="G54" s="53">
        <v>300</v>
      </c>
      <c r="H54" s="54"/>
      <c r="I54" s="55"/>
      <c r="J54" s="54"/>
      <c r="K54" s="53"/>
      <c r="L54" s="56"/>
      <c r="M54" s="53"/>
      <c r="N54" s="54">
        <v>16</v>
      </c>
      <c r="O54" s="110">
        <f>SUM(F54:N54)+(E54*18)+(D54*9)</f>
        <v>334</v>
      </c>
      <c r="P54" s="36">
        <f t="shared" ref="P54:P56" si="12">(D54*$D$3)+(E54*$E$3)+(F54*$F$3)+(G54*$G$3)+(H54*$H$3)+(I54*$I$3)+(J54*$J$3)+(K54*$K$3)+(L54*$L$3)+(M54*$M$3)+(N54*$N$3)</f>
        <v>179</v>
      </c>
    </row>
    <row r="55" spans="2:16">
      <c r="B55" s="52"/>
      <c r="C55" s="47"/>
      <c r="D55" s="48"/>
      <c r="E55" s="48"/>
      <c r="F55" s="49"/>
      <c r="G55" s="53"/>
      <c r="H55" s="54"/>
      <c r="I55" s="55"/>
      <c r="J55" s="54"/>
      <c r="K55" s="53"/>
      <c r="L55" s="56"/>
      <c r="M55" s="53"/>
      <c r="N55" s="54"/>
      <c r="O55" s="35">
        <f>SUM(F55:N55)</f>
        <v>0</v>
      </c>
      <c r="P55" s="36">
        <f t="shared" si="12"/>
        <v>0</v>
      </c>
    </row>
    <row r="56" spans="2:16">
      <c r="B56" s="52"/>
      <c r="C56" s="47"/>
      <c r="D56" s="48"/>
      <c r="E56" s="48"/>
      <c r="F56" s="49"/>
      <c r="G56" s="53"/>
      <c r="H56" s="54"/>
      <c r="I56" s="55"/>
      <c r="J56" s="54"/>
      <c r="K56" s="53"/>
      <c r="L56" s="56"/>
      <c r="M56" s="53"/>
      <c r="N56" s="54"/>
      <c r="O56" s="35">
        <f>SUM(F56:N56)</f>
        <v>0</v>
      </c>
      <c r="P56" s="36">
        <f t="shared" si="12"/>
        <v>0</v>
      </c>
    </row>
    <row r="57" spans="2:16" ht="10.8" thickBot="1">
      <c r="B57" s="37" t="s">
        <v>21</v>
      </c>
      <c r="C57" s="37">
        <f>SUM(C54:C56)</f>
        <v>0</v>
      </c>
      <c r="D57" s="37">
        <f>SUM(D54:D56)</f>
        <v>0</v>
      </c>
      <c r="E57" s="37">
        <f>SUM(E54:E56)</f>
        <v>1</v>
      </c>
      <c r="F57" s="37">
        <f>SUM(F54:F56)</f>
        <v>0</v>
      </c>
      <c r="G57" s="37">
        <f>SUM(G54:G56)</f>
        <v>300</v>
      </c>
      <c r="H57" s="37">
        <f t="shared" ref="H57:P57" si="13">SUM(H54:H56)</f>
        <v>0</v>
      </c>
      <c r="I57" s="37">
        <f t="shared" si="13"/>
        <v>0</v>
      </c>
      <c r="J57" s="37">
        <f t="shared" si="13"/>
        <v>0</v>
      </c>
      <c r="K57" s="37">
        <f t="shared" si="13"/>
        <v>0</v>
      </c>
      <c r="L57" s="37">
        <f t="shared" si="13"/>
        <v>0</v>
      </c>
      <c r="M57" s="37">
        <f t="shared" si="13"/>
        <v>0</v>
      </c>
      <c r="N57" s="37">
        <f t="shared" si="13"/>
        <v>16</v>
      </c>
      <c r="O57" s="39">
        <f t="shared" si="13"/>
        <v>334</v>
      </c>
      <c r="P57" s="39">
        <f t="shared" si="13"/>
        <v>179</v>
      </c>
    </row>
    <row r="58" spans="2:16">
      <c r="G58" s="38"/>
    </row>
    <row r="59" spans="2:16" hidden="1">
      <c r="B59" s="13"/>
      <c r="C59" s="13"/>
      <c r="D59" s="13"/>
      <c r="E59" s="13"/>
      <c r="F59" s="30"/>
      <c r="G59" s="30"/>
      <c r="H59" s="30"/>
      <c r="I59" s="30"/>
      <c r="J59" s="30"/>
      <c r="K59" s="30"/>
      <c r="L59" s="30"/>
      <c r="M59" s="30"/>
      <c r="N59" s="30"/>
      <c r="O59" s="13"/>
      <c r="P59" s="13"/>
    </row>
    <row r="60" spans="2:16" ht="10.8" hidden="1" thickBot="1">
      <c r="B60" s="32" t="s">
        <v>67</v>
      </c>
      <c r="C60" s="32"/>
      <c r="D60" s="32"/>
      <c r="E60" s="32"/>
      <c r="F60" s="33"/>
      <c r="G60" s="33"/>
      <c r="H60" s="33"/>
      <c r="I60" s="33"/>
      <c r="J60" s="33"/>
      <c r="K60" s="33"/>
      <c r="L60" s="33"/>
      <c r="M60" s="33"/>
      <c r="N60" s="33"/>
      <c r="O60" s="34"/>
      <c r="P60" s="34"/>
    </row>
    <row r="61" spans="2:16" hidden="1">
      <c r="B61" s="52"/>
      <c r="C61" s="57"/>
      <c r="D61" s="48"/>
      <c r="E61" s="48"/>
      <c r="F61" s="49"/>
      <c r="G61" s="53"/>
      <c r="H61" s="54"/>
      <c r="I61" s="55"/>
      <c r="J61" s="54"/>
      <c r="K61" s="53"/>
      <c r="L61" s="56"/>
      <c r="M61" s="53"/>
      <c r="N61" s="54"/>
      <c r="O61" s="35">
        <f t="shared" ref="O61:O72" si="14">SUM(F61:N61)</f>
        <v>0</v>
      </c>
      <c r="P61" s="36">
        <f t="shared" ref="P61:P72" si="15">(D61*$D$3)+(E61*$E$3)+(F61*$F$3)+(G61*$G$3)+(H61*$H$3)+(I61*$I$3)+(J61*$J$3)+(K61*$K$3)+(L61*$L$3)+(M61*$M$3)+(N61*$N$3)</f>
        <v>0</v>
      </c>
    </row>
    <row r="62" spans="2:16" hidden="1">
      <c r="B62" s="52"/>
      <c r="C62" s="47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 t="shared" si="14"/>
        <v>0</v>
      </c>
      <c r="P62" s="36">
        <f t="shared" si="15"/>
        <v>0</v>
      </c>
    </row>
    <row r="63" spans="2:16" hidden="1">
      <c r="B63" s="52"/>
      <c r="C63" s="47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 t="shared" si="14"/>
        <v>0</v>
      </c>
      <c r="P63" s="36">
        <f t="shared" si="15"/>
        <v>0</v>
      </c>
    </row>
    <row r="64" spans="2:16" hidden="1">
      <c r="B64" s="52"/>
      <c r="C64" s="47"/>
      <c r="D64" s="48"/>
      <c r="E64" s="48"/>
      <c r="F64" s="49"/>
      <c r="G64" s="53"/>
      <c r="H64" s="54"/>
      <c r="I64" s="55"/>
      <c r="J64" s="54"/>
      <c r="K64" s="53"/>
      <c r="L64" s="56"/>
      <c r="M64" s="53"/>
      <c r="N64" s="54"/>
      <c r="O64" s="35">
        <f t="shared" si="14"/>
        <v>0</v>
      </c>
      <c r="P64" s="36">
        <f t="shared" si="15"/>
        <v>0</v>
      </c>
    </row>
    <row r="65" spans="2:16" hidden="1">
      <c r="B65" s="52"/>
      <c r="C65" s="47"/>
      <c r="D65" s="48"/>
      <c r="E65" s="48"/>
      <c r="F65" s="49"/>
      <c r="G65" s="53"/>
      <c r="H65" s="54"/>
      <c r="I65" s="55"/>
      <c r="J65" s="54"/>
      <c r="K65" s="53"/>
      <c r="L65" s="56"/>
      <c r="M65" s="53"/>
      <c r="N65" s="54"/>
      <c r="O65" s="35">
        <f t="shared" si="14"/>
        <v>0</v>
      </c>
      <c r="P65" s="36">
        <f t="shared" si="15"/>
        <v>0</v>
      </c>
    </row>
    <row r="66" spans="2:16" hidden="1">
      <c r="B66" s="52"/>
      <c r="C66" s="47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 t="shared" si="14"/>
        <v>0</v>
      </c>
      <c r="P66" s="36">
        <f t="shared" ref="P66:P69" si="16">(D66*$D$3)+(E66*$E$3)+(F66*$F$3)+(G66*$G$3)+(H66*$H$3)+(I66*$I$3)+(J66*$J$3)+(K66*$K$3)+(L66*$L$3)+(M66*$M$3)+(N66*$N$3)</f>
        <v>0</v>
      </c>
    </row>
    <row r="67" spans="2:16" hidden="1">
      <c r="B67" s="52"/>
      <c r="C67" s="47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 t="shared" si="14"/>
        <v>0</v>
      </c>
      <c r="P67" s="36">
        <f t="shared" si="16"/>
        <v>0</v>
      </c>
    </row>
    <row r="68" spans="2:16" hidden="1">
      <c r="B68" s="52"/>
      <c r="C68" s="47"/>
      <c r="D68" s="48"/>
      <c r="E68" s="48"/>
      <c r="F68" s="49"/>
      <c r="G68" s="53"/>
      <c r="H68" s="54"/>
      <c r="I68" s="55"/>
      <c r="J68" s="54"/>
      <c r="K68" s="53"/>
      <c r="L68" s="56"/>
      <c r="M68" s="53"/>
      <c r="N68" s="54"/>
      <c r="O68" s="35">
        <f t="shared" si="14"/>
        <v>0</v>
      </c>
      <c r="P68" s="36">
        <f t="shared" si="16"/>
        <v>0</v>
      </c>
    </row>
    <row r="69" spans="2:16" hidden="1">
      <c r="B69" s="52"/>
      <c r="C69" s="47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 t="shared" si="14"/>
        <v>0</v>
      </c>
      <c r="P69" s="36">
        <f t="shared" si="16"/>
        <v>0</v>
      </c>
    </row>
    <row r="70" spans="2:16" hidden="1">
      <c r="B70" s="52"/>
      <c r="C70" s="47"/>
      <c r="D70" s="48"/>
      <c r="E70" s="48"/>
      <c r="F70" s="49"/>
      <c r="G70" s="53"/>
      <c r="H70" s="54"/>
      <c r="I70" s="55"/>
      <c r="J70" s="54"/>
      <c r="K70" s="53"/>
      <c r="L70" s="56"/>
      <c r="M70" s="53"/>
      <c r="N70" s="54"/>
      <c r="O70" s="35">
        <f t="shared" si="14"/>
        <v>0</v>
      </c>
      <c r="P70" s="36">
        <f t="shared" ref="P70:P71" si="17">(D70*$D$3)+(E70*$E$3)+(F70*$F$3)+(G70*$G$3)+(H70*$H$3)+(I70*$I$3)+(J70*$J$3)+(K70*$K$3)+(L70*$L$3)+(M70*$M$3)+(N70*$N$3)</f>
        <v>0</v>
      </c>
    </row>
    <row r="71" spans="2:16" hidden="1">
      <c r="B71" s="52"/>
      <c r="C71" s="47"/>
      <c r="D71" s="48"/>
      <c r="E71" s="48"/>
      <c r="F71" s="49"/>
      <c r="G71" s="53"/>
      <c r="H71" s="54"/>
      <c r="I71" s="55"/>
      <c r="J71" s="54"/>
      <c r="K71" s="53"/>
      <c r="L71" s="56"/>
      <c r="M71" s="53"/>
      <c r="N71" s="54"/>
      <c r="O71" s="35">
        <f t="shared" si="14"/>
        <v>0</v>
      </c>
      <c r="P71" s="36">
        <f t="shared" si="17"/>
        <v>0</v>
      </c>
    </row>
    <row r="72" spans="2:16" hidden="1">
      <c r="B72" s="52"/>
      <c r="C72" s="47"/>
      <c r="D72" s="48"/>
      <c r="E72" s="48"/>
      <c r="F72" s="49"/>
      <c r="G72" s="53"/>
      <c r="H72" s="54"/>
      <c r="I72" s="55"/>
      <c r="J72" s="54"/>
      <c r="K72" s="53"/>
      <c r="L72" s="56"/>
      <c r="M72" s="53"/>
      <c r="N72" s="54"/>
      <c r="O72" s="35">
        <f t="shared" si="14"/>
        <v>0</v>
      </c>
      <c r="P72" s="36">
        <f t="shared" si="15"/>
        <v>0</v>
      </c>
    </row>
    <row r="73" spans="2:16" ht="10.8" hidden="1" thickBot="1">
      <c r="B73" s="37" t="s">
        <v>21</v>
      </c>
      <c r="C73" s="37">
        <f t="shared" ref="C73:P73" si="18">SUM(C61:C72)</f>
        <v>0</v>
      </c>
      <c r="D73" s="37">
        <f t="shared" si="18"/>
        <v>0</v>
      </c>
      <c r="E73" s="37">
        <f t="shared" si="18"/>
        <v>0</v>
      </c>
      <c r="F73" s="37">
        <f t="shared" si="18"/>
        <v>0</v>
      </c>
      <c r="G73" s="37">
        <f t="shared" si="18"/>
        <v>0</v>
      </c>
      <c r="H73" s="37">
        <f t="shared" si="18"/>
        <v>0</v>
      </c>
      <c r="I73" s="37">
        <f t="shared" si="18"/>
        <v>0</v>
      </c>
      <c r="J73" s="37">
        <f t="shared" si="18"/>
        <v>0</v>
      </c>
      <c r="K73" s="37">
        <f t="shared" si="18"/>
        <v>0</v>
      </c>
      <c r="L73" s="37">
        <f t="shared" si="18"/>
        <v>0</v>
      </c>
      <c r="M73" s="37">
        <f t="shared" si="18"/>
        <v>0</v>
      </c>
      <c r="N73" s="37">
        <f t="shared" si="18"/>
        <v>0</v>
      </c>
      <c r="O73" s="39">
        <f t="shared" si="18"/>
        <v>0</v>
      </c>
      <c r="P73" s="39">
        <f t="shared" si="18"/>
        <v>0</v>
      </c>
    </row>
    <row r="74" spans="2:16" hidden="1">
      <c r="G74" s="38"/>
    </row>
    <row r="75" spans="2:16" ht="13.2">
      <c r="B75" s="2"/>
      <c r="C75" s="2"/>
      <c r="D75" s="2"/>
      <c r="E75" s="2"/>
      <c r="F75" s="43"/>
      <c r="G75" s="43"/>
      <c r="H75" s="43"/>
      <c r="I75" s="43"/>
      <c r="J75" s="43"/>
      <c r="K75" s="43"/>
      <c r="L75" s="43"/>
      <c r="M75" s="43"/>
      <c r="N75" s="43"/>
      <c r="O75" s="2"/>
      <c r="P75" s="2"/>
    </row>
    <row r="76" spans="2:16">
      <c r="M76" s="44" t="s">
        <v>21</v>
      </c>
      <c r="O76" s="45">
        <f>O73+O57+O50</f>
        <v>334</v>
      </c>
      <c r="P76" s="46">
        <f>P73+P57+P50</f>
        <v>179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48" sqref="B48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91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84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45</v>
      </c>
      <c r="C7" s="57"/>
      <c r="D7" s="48"/>
      <c r="E7" s="48"/>
      <c r="F7" s="49"/>
      <c r="G7" s="53"/>
      <c r="H7" s="54"/>
      <c r="I7" s="55">
        <v>16</v>
      </c>
      <c r="J7" s="54"/>
      <c r="K7" s="53">
        <v>10</v>
      </c>
      <c r="L7" s="56"/>
      <c r="M7" s="53"/>
      <c r="N7" s="54">
        <v>15</v>
      </c>
      <c r="O7" s="35">
        <f>SUM(C7:N7)</f>
        <v>41</v>
      </c>
      <c r="P7" s="36">
        <f>(D7*$D$3)+(E7*$E$3)+(F7*$F$3)+(G7*$G$3)+(H7*$H$3)+(I7*$I$3)+(J7*$J$3)+(K7*$K$3)+(L7*$L$3)+(M7*$M$3)+(N7*$N$3)</f>
        <v>48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16</v>
      </c>
      <c r="J10" s="37">
        <f t="shared" si="2"/>
        <v>0</v>
      </c>
      <c r="K10" s="37">
        <f t="shared" si="2"/>
        <v>10</v>
      </c>
      <c r="L10" s="37">
        <f t="shared" si="2"/>
        <v>0</v>
      </c>
      <c r="M10" s="37">
        <f t="shared" si="2"/>
        <v>0</v>
      </c>
      <c r="N10" s="37">
        <f t="shared" si="2"/>
        <v>15</v>
      </c>
      <c r="O10" s="100">
        <f t="shared" si="2"/>
        <v>41</v>
      </c>
      <c r="P10" s="37">
        <f t="shared" si="2"/>
        <v>48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39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45</v>
      </c>
      <c r="C14" s="57"/>
      <c r="D14" s="48"/>
      <c r="E14" s="48"/>
      <c r="F14" s="49"/>
      <c r="G14" s="53">
        <v>510</v>
      </c>
      <c r="H14" s="54"/>
      <c r="I14" s="55">
        <v>57</v>
      </c>
      <c r="J14" s="54"/>
      <c r="K14" s="53"/>
      <c r="L14" s="56"/>
      <c r="M14" s="53"/>
      <c r="N14" s="54">
        <v>3</v>
      </c>
      <c r="O14" s="35">
        <f t="shared" ref="O14:O15" si="3">SUM(F14:N14)</f>
        <v>570</v>
      </c>
      <c r="P14" s="36">
        <f t="shared" ref="P14:P15" si="4">(D14*$D$3)+(E14*$E$3)+(F14*$F$3)+(G14*$G$3)+(H14*$H$3)+(I14*$I$3)+(J14*$J$3)+(K14*$K$3)+(L14*$L$3)+(M14*$M$3)+(N14*$N$3)</f>
        <v>162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570</v>
      </c>
      <c r="P16" s="42">
        <f t="shared" si="5"/>
        <v>162</v>
      </c>
    </row>
    <row r="19" spans="2:16" ht="10.8" thickBot="1">
      <c r="B19" s="32" t="s">
        <v>85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45</v>
      </c>
      <c r="C20" s="57"/>
      <c r="D20" s="48"/>
      <c r="E20" s="48"/>
      <c r="F20" s="49"/>
      <c r="G20" s="53">
        <v>42</v>
      </c>
      <c r="H20" s="54"/>
      <c r="I20" s="55"/>
      <c r="J20" s="54"/>
      <c r="K20" s="53">
        <v>33</v>
      </c>
      <c r="L20" s="56"/>
      <c r="M20" s="53"/>
      <c r="N20" s="54">
        <v>3</v>
      </c>
      <c r="O20" s="35">
        <f t="shared" ref="O20:O23" si="6">SUM(F20:N20)</f>
        <v>78</v>
      </c>
      <c r="P20" s="36">
        <f t="shared" ref="P20:P23" si="7">(D20*$D$3)+(E20*$E$3)+(F20*$F$3)+(G20*$G$3)+(H20*$H$3)+(I20*$I$3)+(J20*$J$3)+(K20*$K$3)+(L20*$L$3)+(M20*$M$3)+(N20*$N$3)</f>
        <v>49.5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78</v>
      </c>
      <c r="P24" s="42">
        <f t="shared" si="8"/>
        <v>49.5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38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45</v>
      </c>
      <c r="C28" s="57"/>
      <c r="D28" s="48"/>
      <c r="E28" s="48"/>
      <c r="F28" s="49"/>
      <c r="G28" s="53">
        <v>41</v>
      </c>
      <c r="H28" s="54"/>
      <c r="I28" s="55"/>
      <c r="J28" s="54"/>
      <c r="K28" s="53">
        <v>43</v>
      </c>
      <c r="L28" s="56"/>
      <c r="M28" s="53"/>
      <c r="N28" s="54">
        <v>5</v>
      </c>
      <c r="O28" s="35">
        <f t="shared" ref="O28:O30" si="9">SUM(F28:N28)</f>
        <v>89</v>
      </c>
      <c r="P28" s="36">
        <f t="shared" ref="P28:P30" si="10">(D28*$D$3)+(E28*$E$3)+(F28*$F$3)+(G28*$G$3)+(H28*$H$3)+(I28*$I$3)+(J28*$J$3)+(K28*$K$3)+(L28*$L$3)+(M28*$M$3)+(N28*$N$3)</f>
        <v>63.25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41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43</v>
      </c>
      <c r="L31" s="40">
        <f t="shared" si="11"/>
        <v>0</v>
      </c>
      <c r="M31" s="40">
        <f t="shared" si="11"/>
        <v>0</v>
      </c>
      <c r="N31" s="40">
        <f t="shared" si="11"/>
        <v>5</v>
      </c>
      <c r="O31" s="41">
        <f t="shared" si="11"/>
        <v>89</v>
      </c>
      <c r="P31" s="42">
        <f t="shared" si="11"/>
        <v>63.25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idden="1"/>
    <row r="34" spans="2:16" ht="10.8" hidden="1" thickBot="1">
      <c r="B34" s="32" t="s">
        <v>86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idden="1">
      <c r="B35" s="52" t="s">
        <v>45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hidden="1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0" spans="2:16" hidden="1"/>
    <row r="42" spans="2:16" ht="10.8" thickBot="1">
      <c r="B42" s="32" t="s">
        <v>109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>
      <c r="B43" s="52" t="s">
        <v>45</v>
      </c>
      <c r="C43" s="57"/>
      <c r="D43" s="48"/>
      <c r="E43" s="48"/>
      <c r="F43" s="49"/>
      <c r="G43" s="53">
        <v>193</v>
      </c>
      <c r="H43" s="54"/>
      <c r="I43" s="55"/>
      <c r="J43" s="54"/>
      <c r="K43" s="53">
        <v>51</v>
      </c>
      <c r="L43" s="56"/>
      <c r="M43" s="53"/>
      <c r="N43" s="54"/>
      <c r="O43" s="35">
        <f t="shared" ref="O43:O45" si="15">SUM(F43:N43)</f>
        <v>244</v>
      </c>
      <c r="P43" s="36">
        <f t="shared" ref="P43:P45" si="16">(D43*$D$3)+(E43*$E$3)+(F43*$F$3)+(G43*$G$3)+(H43*$H$3)+(I43*$I$3)+(J43*$J$3)+(K43*$K$3)+(L43*$L$3)+(M43*$M$3)+(N43*$N$3)</f>
        <v>99.25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193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51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244</v>
      </c>
      <c r="P46" s="42">
        <f t="shared" si="17"/>
        <v>99.25</v>
      </c>
    </row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1022</v>
      </c>
      <c r="P50" s="46">
        <f>P10+P16+P24+P31+P39+P46</f>
        <v>422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10"/>
  <sheetViews>
    <sheetView zoomScaleNormal="100" workbookViewId="0">
      <pane xSplit="2" ySplit="4" topLeftCell="C192" activePane="bottomRight" state="frozen"/>
      <selection pane="topRight" activeCell="C1" sqref="C1"/>
      <selection pane="bottomLeft" activeCell="A5" sqref="A5"/>
      <selection pane="bottomRight" activeCell="M215" sqref="M215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91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52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79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22" si="3">(D15*$D$3)+(E15*$E$3)+(F15*$F$3)+(G15*$G$3)+(H15*$H$3)+(I15*$I$3)+(J15*$J$3)+(K15*$K$3)+(L15*$L$3)+(M15*$M$3)+(N15*$N$3)</f>
        <v>0</v>
      </c>
    </row>
    <row r="16" spans="2:16" hidden="1">
      <c r="B16" s="179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1" si="4">SUM(F16:N16)</f>
        <v>0</v>
      </c>
      <c r="P16" s="36">
        <f t="shared" si="3"/>
        <v>0</v>
      </c>
    </row>
    <row r="17" spans="1:16" hidden="1">
      <c r="B17" s="179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1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1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 t="shared" ref="O19" si="5">SUM(F19:N19)+(E19*18)+(D19*9)</f>
        <v>0</v>
      </c>
      <c r="P19" s="36">
        <f t="shared" si="3"/>
        <v>0</v>
      </c>
    </row>
    <row r="20" spans="1:16" hidden="1">
      <c r="B20" s="179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1:16" hidden="1">
      <c r="B21" s="179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1:16" hidden="1">
      <c r="B22" s="140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>SUM(F22:N22)</f>
        <v>0</v>
      </c>
      <c r="P22" s="36">
        <f t="shared" si="3"/>
        <v>0</v>
      </c>
    </row>
    <row r="23" spans="1:16" ht="10.8" hidden="1" thickBot="1">
      <c r="B23" s="37" t="s">
        <v>21</v>
      </c>
      <c r="C23" s="37">
        <f t="shared" ref="C23:P23" si="6">SUM(C15:C22)</f>
        <v>0</v>
      </c>
      <c r="D23" s="37">
        <f t="shared" si="6"/>
        <v>0</v>
      </c>
      <c r="E23" s="37">
        <f t="shared" si="6"/>
        <v>0</v>
      </c>
      <c r="F23" s="37">
        <f t="shared" si="6"/>
        <v>0</v>
      </c>
      <c r="G23" s="37">
        <f t="shared" si="6"/>
        <v>0</v>
      </c>
      <c r="H23" s="37">
        <f t="shared" si="6"/>
        <v>0</v>
      </c>
      <c r="I23" s="37">
        <f t="shared" si="6"/>
        <v>0</v>
      </c>
      <c r="J23" s="37">
        <f t="shared" si="6"/>
        <v>0</v>
      </c>
      <c r="K23" s="37">
        <f t="shared" si="6"/>
        <v>0</v>
      </c>
      <c r="L23" s="37">
        <f t="shared" si="6"/>
        <v>0</v>
      </c>
      <c r="M23" s="37">
        <f t="shared" si="6"/>
        <v>0</v>
      </c>
      <c r="N23" s="37">
        <f t="shared" si="6"/>
        <v>0</v>
      </c>
      <c r="O23" s="100">
        <f t="shared" si="6"/>
        <v>0</v>
      </c>
      <c r="P23" s="37">
        <f t="shared" si="6"/>
        <v>0</v>
      </c>
    </row>
    <row r="24" spans="1:16" hidden="1">
      <c r="F24" s="38"/>
      <c r="G24" s="38"/>
      <c r="H24" s="38"/>
      <c r="I24" s="38"/>
      <c r="J24" s="38"/>
      <c r="K24" s="38"/>
      <c r="L24" s="38"/>
      <c r="M24" s="38"/>
      <c r="N24" s="38"/>
    </row>
    <row r="25" spans="1:16">
      <c r="B25" s="13"/>
      <c r="C25" s="13"/>
      <c r="D25" s="13"/>
      <c r="E25" s="13"/>
      <c r="F25" s="30"/>
      <c r="G25" s="30"/>
      <c r="H25" s="30"/>
      <c r="I25" s="30"/>
      <c r="J25" s="30"/>
      <c r="K25" s="30"/>
      <c r="L25" s="30"/>
      <c r="M25" s="30"/>
      <c r="N25" s="30"/>
      <c r="O25" s="13"/>
      <c r="P25" s="13"/>
    </row>
    <row r="26" spans="1:16" ht="10.8" thickBot="1">
      <c r="B26" s="32" t="s">
        <v>22</v>
      </c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</row>
    <row r="27" spans="1:16" ht="11.25" customHeight="1">
      <c r="A27" s="119"/>
      <c r="B27" s="180" t="s">
        <v>118</v>
      </c>
      <c r="C27" s="58"/>
      <c r="D27" s="48"/>
      <c r="E27" s="48"/>
      <c r="F27" s="49"/>
      <c r="G27" s="110">
        <v>10</v>
      </c>
      <c r="H27" s="116"/>
      <c r="I27" s="110"/>
      <c r="J27" s="48"/>
      <c r="K27" s="110">
        <v>10</v>
      </c>
      <c r="L27" s="116"/>
      <c r="M27" s="110">
        <v>2</v>
      </c>
      <c r="N27" s="116"/>
      <c r="O27" s="110">
        <f t="shared" ref="O27:O50" si="7">SUM(F27:N27)+(E27*18)+(D27*9)</f>
        <v>22</v>
      </c>
      <c r="P27" s="36">
        <f t="shared" ref="P27:P50" si="8">(D27*$D$3)+(E27*$E$3)+(F27*$F$3)+(G27*$G$3)+(H27*$H$3)+(I27*$I$3)+(J27*$J$3)+(K27*$K$3)+(L27*$L$3)+(M27*$M$3)+(N27*$N$3)</f>
        <v>16.5</v>
      </c>
    </row>
    <row r="28" spans="1:16" ht="11.25" customHeight="1">
      <c r="A28" s="119"/>
      <c r="B28" s="181" t="s">
        <v>119</v>
      </c>
      <c r="C28" s="58"/>
      <c r="D28" s="48"/>
      <c r="E28" s="48"/>
      <c r="F28" s="49"/>
      <c r="G28" s="110">
        <v>1</v>
      </c>
      <c r="H28" s="116"/>
      <c r="I28" s="110"/>
      <c r="J28" s="48"/>
      <c r="K28" s="110">
        <v>16</v>
      </c>
      <c r="L28" s="116"/>
      <c r="M28" s="110">
        <v>7</v>
      </c>
      <c r="N28" s="116"/>
      <c r="O28" s="110">
        <f t="shared" si="7"/>
        <v>24</v>
      </c>
      <c r="P28" s="36">
        <f t="shared" ref="P28:P49" si="9">(D28*$D$3)+(E28*$E$3)+(F28*$F$3)+(G28*$G$3)+(H28*$H$3)+(I28*$I$3)+(J28*$J$3)+(K28*$K$3)+(L28*$L$3)+(M28*$M$3)+(N28*$N$3)</f>
        <v>30.25</v>
      </c>
    </row>
    <row r="29" spans="1:16" ht="11.25" customHeight="1">
      <c r="A29" s="119"/>
      <c r="B29" s="181" t="s">
        <v>120</v>
      </c>
      <c r="C29" s="58"/>
      <c r="D29" s="48"/>
      <c r="E29" s="48"/>
      <c r="F29" s="49"/>
      <c r="G29" s="110">
        <v>41</v>
      </c>
      <c r="H29" s="116"/>
      <c r="I29" s="110"/>
      <c r="J29" s="48"/>
      <c r="K29" s="110"/>
      <c r="L29" s="116"/>
      <c r="M29" s="110">
        <v>2</v>
      </c>
      <c r="N29" s="116"/>
      <c r="O29" s="110">
        <f t="shared" si="7"/>
        <v>43</v>
      </c>
      <c r="P29" s="36">
        <f t="shared" si="9"/>
        <v>14.25</v>
      </c>
    </row>
    <row r="30" spans="1:16" ht="11.25" customHeight="1">
      <c r="A30" s="119"/>
      <c r="B30" s="180" t="s">
        <v>121</v>
      </c>
      <c r="C30" s="58"/>
      <c r="D30" s="48"/>
      <c r="E30" s="48"/>
      <c r="F30" s="49"/>
      <c r="G30" s="110">
        <v>1</v>
      </c>
      <c r="H30" s="116"/>
      <c r="I30" s="110"/>
      <c r="J30" s="48"/>
      <c r="K30" s="110">
        <v>105</v>
      </c>
      <c r="L30" s="116"/>
      <c r="M30" s="110">
        <v>2</v>
      </c>
      <c r="N30" s="116"/>
      <c r="O30" s="110">
        <f t="shared" si="7"/>
        <v>108</v>
      </c>
      <c r="P30" s="36">
        <f t="shared" si="9"/>
        <v>109.25</v>
      </c>
    </row>
    <row r="31" spans="1:16" ht="11.25" customHeight="1">
      <c r="A31" s="119"/>
      <c r="B31" s="180" t="s">
        <v>122</v>
      </c>
      <c r="C31" s="58"/>
      <c r="D31" s="48"/>
      <c r="E31" s="48">
        <v>1</v>
      </c>
      <c r="F31" s="49"/>
      <c r="G31" s="110"/>
      <c r="H31" s="116"/>
      <c r="I31" s="110"/>
      <c r="J31" s="48"/>
      <c r="K31" s="110"/>
      <c r="L31" s="116"/>
      <c r="M31" s="110"/>
      <c r="N31" s="116"/>
      <c r="O31" s="110">
        <f t="shared" si="7"/>
        <v>18</v>
      </c>
      <c r="P31" s="36">
        <f t="shared" ref="P31:P47" si="10">(D31*$D$3)+(E31*$E$3)+(F31*$F$3)+(G31*$G$3)+(H31*$H$3)+(I31*$I$3)+(J31*$J$3)+(K31*$K$3)+(L31*$L$3)+(M31*$M$3)+(N31*$N$3)</f>
        <v>72</v>
      </c>
    </row>
    <row r="32" spans="1:16" ht="11.25" customHeight="1">
      <c r="A32" s="119"/>
      <c r="B32" s="181" t="s">
        <v>123</v>
      </c>
      <c r="C32" s="58"/>
      <c r="D32" s="48"/>
      <c r="E32" s="48">
        <v>1</v>
      </c>
      <c r="F32" s="49"/>
      <c r="G32" s="110"/>
      <c r="H32" s="116"/>
      <c r="I32" s="110"/>
      <c r="J32" s="48"/>
      <c r="K32" s="110"/>
      <c r="L32" s="116"/>
      <c r="M32" s="110"/>
      <c r="N32" s="116"/>
      <c r="O32" s="110">
        <f t="shared" si="7"/>
        <v>18</v>
      </c>
      <c r="P32" s="36">
        <f t="shared" si="10"/>
        <v>72</v>
      </c>
    </row>
    <row r="33" spans="1:16" ht="11.25" customHeight="1">
      <c r="A33" s="119"/>
      <c r="B33" s="180" t="s">
        <v>124</v>
      </c>
      <c r="C33" s="58"/>
      <c r="D33" s="48"/>
      <c r="E33" s="48"/>
      <c r="F33" s="49"/>
      <c r="G33" s="110"/>
      <c r="H33" s="116"/>
      <c r="I33" s="110"/>
      <c r="J33" s="48"/>
      <c r="K33" s="110">
        <v>36</v>
      </c>
      <c r="L33" s="116"/>
      <c r="M33" s="110"/>
      <c r="N33" s="116"/>
      <c r="O33" s="110">
        <f t="shared" si="7"/>
        <v>36</v>
      </c>
      <c r="P33" s="36">
        <f t="shared" si="10"/>
        <v>36</v>
      </c>
    </row>
    <row r="34" spans="1:16" ht="11.25" customHeight="1">
      <c r="A34" s="119"/>
      <c r="B34" s="181" t="s">
        <v>125</v>
      </c>
      <c r="C34" s="58"/>
      <c r="D34" s="48"/>
      <c r="E34" s="48"/>
      <c r="F34" s="49"/>
      <c r="G34" s="110">
        <v>25</v>
      </c>
      <c r="H34" s="116"/>
      <c r="I34" s="110">
        <v>10</v>
      </c>
      <c r="J34" s="48"/>
      <c r="K34" s="110">
        <v>10</v>
      </c>
      <c r="L34" s="116"/>
      <c r="M34" s="110"/>
      <c r="N34" s="116"/>
      <c r="O34" s="110">
        <f t="shared" si="7"/>
        <v>45</v>
      </c>
      <c r="P34" s="36">
        <f t="shared" si="10"/>
        <v>21.25</v>
      </c>
    </row>
    <row r="35" spans="1:16" ht="11.25" customHeight="1">
      <c r="A35" s="119"/>
      <c r="B35" s="181" t="s">
        <v>126</v>
      </c>
      <c r="C35" s="58"/>
      <c r="D35" s="48"/>
      <c r="E35" s="48">
        <v>1</v>
      </c>
      <c r="F35" s="49"/>
      <c r="G35" s="110"/>
      <c r="H35" s="116"/>
      <c r="I35" s="110"/>
      <c r="J35" s="48"/>
      <c r="K35" s="110"/>
      <c r="L35" s="116"/>
      <c r="M35" s="110"/>
      <c r="N35" s="116"/>
      <c r="O35" s="110">
        <f t="shared" si="7"/>
        <v>18</v>
      </c>
      <c r="P35" s="36">
        <f t="shared" si="10"/>
        <v>72</v>
      </c>
    </row>
    <row r="36" spans="1:16" ht="11.25" customHeight="1">
      <c r="A36" s="119"/>
      <c r="B36" s="180" t="s">
        <v>127</v>
      </c>
      <c r="C36" s="58"/>
      <c r="D36" s="48"/>
      <c r="E36" s="48">
        <v>1</v>
      </c>
      <c r="F36" s="49"/>
      <c r="G36" s="110"/>
      <c r="H36" s="116"/>
      <c r="I36" s="110"/>
      <c r="J36" s="48"/>
      <c r="K36" s="110"/>
      <c r="L36" s="116"/>
      <c r="M36" s="110"/>
      <c r="N36" s="116"/>
      <c r="O36" s="110">
        <f t="shared" si="7"/>
        <v>18</v>
      </c>
      <c r="P36" s="36">
        <f t="shared" si="10"/>
        <v>72</v>
      </c>
    </row>
    <row r="37" spans="1:16" ht="11.25" customHeight="1">
      <c r="A37" s="119"/>
      <c r="B37" s="181" t="s">
        <v>128</v>
      </c>
      <c r="C37" s="58"/>
      <c r="D37" s="48"/>
      <c r="E37" s="48"/>
      <c r="F37" s="49"/>
      <c r="G37" s="110"/>
      <c r="H37" s="116"/>
      <c r="I37" s="110"/>
      <c r="J37" s="48"/>
      <c r="K37" s="110"/>
      <c r="L37" s="116"/>
      <c r="M37" s="110">
        <v>20</v>
      </c>
      <c r="N37" s="116"/>
      <c r="O37" s="110">
        <f t="shared" si="7"/>
        <v>20</v>
      </c>
      <c r="P37" s="36">
        <f t="shared" si="10"/>
        <v>40</v>
      </c>
    </row>
    <row r="38" spans="1:16" ht="11.25" customHeight="1">
      <c r="A38" s="119"/>
      <c r="B38" s="181" t="s">
        <v>129</v>
      </c>
      <c r="C38" s="58"/>
      <c r="D38" s="48"/>
      <c r="E38" s="48">
        <v>1</v>
      </c>
      <c r="F38" s="49"/>
      <c r="G38" s="110"/>
      <c r="H38" s="116"/>
      <c r="I38" s="110"/>
      <c r="J38" s="48"/>
      <c r="K38" s="110"/>
      <c r="L38" s="116"/>
      <c r="M38" s="110"/>
      <c r="N38" s="116"/>
      <c r="O38" s="110">
        <f t="shared" si="7"/>
        <v>18</v>
      </c>
      <c r="P38" s="36">
        <f t="shared" si="10"/>
        <v>72</v>
      </c>
    </row>
    <row r="39" spans="1:16" ht="11.25" customHeight="1">
      <c r="A39" s="119"/>
      <c r="B39" s="181" t="s">
        <v>130</v>
      </c>
      <c r="C39" s="58"/>
      <c r="D39" s="48"/>
      <c r="E39" s="48"/>
      <c r="F39" s="49"/>
      <c r="G39" s="110">
        <v>177</v>
      </c>
      <c r="H39" s="116"/>
      <c r="I39" s="110"/>
      <c r="J39" s="48"/>
      <c r="K39" s="110">
        <v>28</v>
      </c>
      <c r="L39" s="116"/>
      <c r="M39" s="110">
        <v>1</v>
      </c>
      <c r="N39" s="116"/>
      <c r="O39" s="110">
        <f t="shared" si="7"/>
        <v>206</v>
      </c>
      <c r="P39" s="36">
        <f t="shared" si="10"/>
        <v>74.25</v>
      </c>
    </row>
    <row r="40" spans="1:16" ht="11.25" customHeight="1">
      <c r="A40" s="119"/>
      <c r="B40" s="180" t="s">
        <v>131</v>
      </c>
      <c r="C40" s="58"/>
      <c r="D40" s="48"/>
      <c r="E40" s="48"/>
      <c r="F40" s="49"/>
      <c r="G40" s="110">
        <v>52</v>
      </c>
      <c r="H40" s="116"/>
      <c r="I40" s="110"/>
      <c r="J40" s="48"/>
      <c r="K40" s="110">
        <v>5</v>
      </c>
      <c r="L40" s="116"/>
      <c r="M40" s="110">
        <v>1</v>
      </c>
      <c r="N40" s="116"/>
      <c r="O40" s="110">
        <f t="shared" si="7"/>
        <v>58</v>
      </c>
      <c r="P40" s="36">
        <f t="shared" si="10"/>
        <v>20</v>
      </c>
    </row>
    <row r="41" spans="1:16" ht="11.25" customHeight="1">
      <c r="A41" s="119"/>
      <c r="B41" s="181" t="s">
        <v>132</v>
      </c>
      <c r="C41" s="58"/>
      <c r="D41" s="48"/>
      <c r="E41" s="48"/>
      <c r="F41" s="49"/>
      <c r="G41" s="110"/>
      <c r="H41" s="116"/>
      <c r="I41" s="110">
        <v>1</v>
      </c>
      <c r="J41" s="48"/>
      <c r="K41" s="110"/>
      <c r="L41" s="116"/>
      <c r="M41" s="110"/>
      <c r="N41" s="116"/>
      <c r="O41" s="110">
        <f t="shared" si="7"/>
        <v>1</v>
      </c>
      <c r="P41" s="36">
        <f t="shared" si="10"/>
        <v>0.5</v>
      </c>
    </row>
    <row r="42" spans="1:16" ht="11.25" customHeight="1">
      <c r="A42" s="119"/>
      <c r="B42" s="180" t="s">
        <v>133</v>
      </c>
      <c r="C42" s="58"/>
      <c r="D42" s="48"/>
      <c r="E42" s="48">
        <v>1</v>
      </c>
      <c r="F42" s="49"/>
      <c r="G42" s="110"/>
      <c r="H42" s="116"/>
      <c r="I42" s="110"/>
      <c r="J42" s="48"/>
      <c r="K42" s="110"/>
      <c r="L42" s="116"/>
      <c r="M42" s="110"/>
      <c r="N42" s="116"/>
      <c r="O42" s="110">
        <f t="shared" si="7"/>
        <v>18</v>
      </c>
      <c r="P42" s="36">
        <f t="shared" si="10"/>
        <v>72</v>
      </c>
    </row>
    <row r="43" spans="1:16" ht="11.25" customHeight="1">
      <c r="A43" s="119"/>
      <c r="B43" s="181" t="s">
        <v>134</v>
      </c>
      <c r="C43" s="58"/>
      <c r="D43" s="48"/>
      <c r="E43" s="48">
        <v>1</v>
      </c>
      <c r="F43" s="49"/>
      <c r="G43" s="110"/>
      <c r="H43" s="116"/>
      <c r="I43" s="110"/>
      <c r="J43" s="48"/>
      <c r="K43" s="110"/>
      <c r="L43" s="116"/>
      <c r="M43" s="110"/>
      <c r="N43" s="116"/>
      <c r="O43" s="110">
        <f t="shared" si="7"/>
        <v>18</v>
      </c>
      <c r="P43" s="36">
        <f t="shared" si="10"/>
        <v>72</v>
      </c>
    </row>
    <row r="44" spans="1:16" ht="11.25" customHeight="1">
      <c r="A44" s="119"/>
      <c r="B44" s="181" t="s">
        <v>135</v>
      </c>
      <c r="C44" s="58"/>
      <c r="D44" s="48"/>
      <c r="E44" s="48">
        <v>1</v>
      </c>
      <c r="F44" s="49"/>
      <c r="G44" s="110"/>
      <c r="H44" s="116"/>
      <c r="I44" s="110"/>
      <c r="J44" s="48"/>
      <c r="K44" s="110"/>
      <c r="L44" s="116"/>
      <c r="M44" s="110"/>
      <c r="N44" s="116"/>
      <c r="O44" s="110">
        <f t="shared" si="7"/>
        <v>18</v>
      </c>
      <c r="P44" s="36">
        <f t="shared" si="10"/>
        <v>72</v>
      </c>
    </row>
    <row r="45" spans="1:16" ht="11.25" customHeight="1">
      <c r="A45" s="119"/>
      <c r="B45" s="181" t="s">
        <v>136</v>
      </c>
      <c r="C45" s="58"/>
      <c r="D45" s="48"/>
      <c r="E45" s="48"/>
      <c r="F45" s="49"/>
      <c r="G45" s="110"/>
      <c r="H45" s="116"/>
      <c r="I45" s="110"/>
      <c r="J45" s="48"/>
      <c r="K45" s="110"/>
      <c r="L45" s="116"/>
      <c r="M45" s="110">
        <v>1</v>
      </c>
      <c r="N45" s="116"/>
      <c r="O45" s="110">
        <f t="shared" si="7"/>
        <v>1</v>
      </c>
      <c r="P45" s="36">
        <f t="shared" si="10"/>
        <v>2</v>
      </c>
    </row>
    <row r="46" spans="1:16" ht="11.25" customHeight="1">
      <c r="A46" s="119"/>
      <c r="B46" s="180" t="s">
        <v>137</v>
      </c>
      <c r="C46" s="58"/>
      <c r="D46" s="48"/>
      <c r="E46" s="48"/>
      <c r="F46" s="49"/>
      <c r="G46" s="110">
        <v>144</v>
      </c>
      <c r="H46" s="116"/>
      <c r="I46" s="110">
        <v>15</v>
      </c>
      <c r="J46" s="48"/>
      <c r="K46" s="110">
        <v>49</v>
      </c>
      <c r="L46" s="116"/>
      <c r="M46" s="110">
        <v>53</v>
      </c>
      <c r="N46" s="116"/>
      <c r="O46" s="110">
        <f t="shared" si="7"/>
        <v>261</v>
      </c>
      <c r="P46" s="36">
        <f t="shared" si="10"/>
        <v>198.5</v>
      </c>
    </row>
    <row r="47" spans="1:16" ht="11.25" customHeight="1">
      <c r="A47" s="119"/>
      <c r="B47" s="181" t="s">
        <v>138</v>
      </c>
      <c r="C47" s="58"/>
      <c r="D47" s="48"/>
      <c r="E47" s="48"/>
      <c r="F47" s="49"/>
      <c r="G47" s="110">
        <v>80</v>
      </c>
      <c r="H47" s="116"/>
      <c r="I47" s="110"/>
      <c r="J47" s="48"/>
      <c r="K47" s="110"/>
      <c r="L47" s="116"/>
      <c r="M47" s="110"/>
      <c r="N47" s="116"/>
      <c r="O47" s="110">
        <f t="shared" si="7"/>
        <v>80</v>
      </c>
      <c r="P47" s="36">
        <f t="shared" si="10"/>
        <v>20</v>
      </c>
    </row>
    <row r="48" spans="1:16" ht="11.25" customHeight="1">
      <c r="A48" s="119"/>
      <c r="B48" s="181" t="s">
        <v>139</v>
      </c>
      <c r="C48" s="58"/>
      <c r="D48" s="48"/>
      <c r="E48" s="48"/>
      <c r="F48" s="49"/>
      <c r="G48" s="110">
        <v>54</v>
      </c>
      <c r="H48" s="116"/>
      <c r="I48" s="110"/>
      <c r="J48" s="48"/>
      <c r="K48" s="110"/>
      <c r="L48" s="116"/>
      <c r="M48" s="110"/>
      <c r="N48" s="116"/>
      <c r="O48" s="110">
        <f t="shared" si="7"/>
        <v>54</v>
      </c>
      <c r="P48" s="36">
        <f t="shared" si="9"/>
        <v>13.5</v>
      </c>
    </row>
    <row r="49" spans="1:16" ht="11.25" customHeight="1">
      <c r="A49" s="119"/>
      <c r="B49" s="180" t="s">
        <v>140</v>
      </c>
      <c r="C49" s="58"/>
      <c r="D49" s="48"/>
      <c r="E49" s="48">
        <v>1</v>
      </c>
      <c r="F49" s="49"/>
      <c r="G49" s="110">
        <v>85</v>
      </c>
      <c r="H49" s="116"/>
      <c r="I49" s="110">
        <v>3</v>
      </c>
      <c r="J49" s="48"/>
      <c r="K49" s="110">
        <v>4</v>
      </c>
      <c r="L49" s="116"/>
      <c r="M49" s="110">
        <v>7</v>
      </c>
      <c r="N49" s="116"/>
      <c r="O49" s="110">
        <f t="shared" si="7"/>
        <v>117</v>
      </c>
      <c r="P49" s="36">
        <f t="shared" si="9"/>
        <v>112.75</v>
      </c>
    </row>
    <row r="50" spans="1:16" ht="11.25" customHeight="1">
      <c r="A50" s="119"/>
      <c r="B50" s="181"/>
      <c r="C50" s="58"/>
      <c r="D50" s="48"/>
      <c r="E50" s="48"/>
      <c r="F50" s="49"/>
      <c r="G50" s="110"/>
      <c r="H50" s="116"/>
      <c r="I50" s="110"/>
      <c r="J50" s="48"/>
      <c r="K50" s="110"/>
      <c r="L50" s="116"/>
      <c r="M50" s="110"/>
      <c r="N50" s="116"/>
      <c r="O50" s="110">
        <f t="shared" si="7"/>
        <v>0</v>
      </c>
      <c r="P50" s="36">
        <f t="shared" si="8"/>
        <v>0</v>
      </c>
    </row>
    <row r="51" spans="1:16" ht="10.8" thickBot="1">
      <c r="B51" s="37"/>
      <c r="C51" s="40">
        <f t="shared" ref="C51:P51" si="11">SUM(C27:C50)</f>
        <v>0</v>
      </c>
      <c r="D51" s="40">
        <f t="shared" si="11"/>
        <v>0</v>
      </c>
      <c r="E51" s="40">
        <f t="shared" si="11"/>
        <v>9</v>
      </c>
      <c r="F51" s="40">
        <f t="shared" si="11"/>
        <v>0</v>
      </c>
      <c r="G51" s="40">
        <f t="shared" si="11"/>
        <v>670</v>
      </c>
      <c r="H51" s="40">
        <f t="shared" si="11"/>
        <v>0</v>
      </c>
      <c r="I51" s="40">
        <f t="shared" si="11"/>
        <v>29</v>
      </c>
      <c r="J51" s="40">
        <f t="shared" si="11"/>
        <v>0</v>
      </c>
      <c r="K51" s="40">
        <f t="shared" si="11"/>
        <v>263</v>
      </c>
      <c r="L51" s="40">
        <f t="shared" si="11"/>
        <v>0</v>
      </c>
      <c r="M51" s="40">
        <f t="shared" si="11"/>
        <v>96</v>
      </c>
      <c r="N51" s="40">
        <f t="shared" si="11"/>
        <v>0</v>
      </c>
      <c r="O51" s="41">
        <f t="shared" si="11"/>
        <v>1220</v>
      </c>
      <c r="P51" s="42">
        <f t="shared" si="11"/>
        <v>1285</v>
      </c>
    </row>
    <row r="52" spans="1:16">
      <c r="G52" s="38"/>
    </row>
    <row r="53" spans="1:16">
      <c r="G53" s="38"/>
    </row>
    <row r="54" spans="1:16" ht="10.8" thickBot="1">
      <c r="B54" s="32" t="s">
        <v>48</v>
      </c>
      <c r="C54" s="32"/>
      <c r="D54" s="32"/>
      <c r="E54" s="32"/>
      <c r="F54" s="33"/>
      <c r="G54" s="33"/>
      <c r="H54" s="33"/>
      <c r="I54" s="33"/>
      <c r="J54" s="33"/>
      <c r="K54" s="33"/>
      <c r="L54" s="33"/>
      <c r="M54" s="33"/>
      <c r="N54" s="33"/>
      <c r="O54" s="34"/>
      <c r="P54" s="34"/>
    </row>
    <row r="55" spans="1:16">
      <c r="A55" s="119"/>
      <c r="B55" s="181" t="s">
        <v>117</v>
      </c>
      <c r="C55" s="58"/>
      <c r="D55" s="48"/>
      <c r="E55" s="48">
        <v>1</v>
      </c>
      <c r="F55" s="49"/>
      <c r="G55" s="110"/>
      <c r="H55" s="116"/>
      <c r="I55" s="110">
        <v>1</v>
      </c>
      <c r="J55" s="48"/>
      <c r="K55" s="110"/>
      <c r="L55" s="116"/>
      <c r="M55" s="110"/>
      <c r="N55" s="120">
        <v>1</v>
      </c>
      <c r="O55" s="110">
        <f t="shared" ref="O55" si="12">SUM(F55:N55)+(E55*18)+(D55*9)</f>
        <v>20</v>
      </c>
      <c r="P55" s="36">
        <f t="shared" ref="P55:P57" si="13">(D55*$D$3)+(E55*$E$3)+(F55*$F$3)+(G55*$G$3)+(H55*$H$3)+(I55*$I$3)+(J55*$J$3)+(K55*$K$3)+(L55*$L$3)+(M55*$M$3)+(N55*$N$3)</f>
        <v>74.5</v>
      </c>
    </row>
    <row r="56" spans="1:16">
      <c r="A56" s="119"/>
      <c r="B56" s="180"/>
      <c r="C56" s="58"/>
      <c r="D56" s="48"/>
      <c r="E56" s="48"/>
      <c r="F56" s="49"/>
      <c r="G56" s="110"/>
      <c r="H56" s="116"/>
      <c r="I56" s="110"/>
      <c r="J56" s="48"/>
      <c r="K56" s="110"/>
      <c r="L56" s="116"/>
      <c r="M56" s="110"/>
      <c r="N56" s="120"/>
      <c r="O56" s="117">
        <f t="shared" ref="O56" si="14">SUM(F56:N56)</f>
        <v>0</v>
      </c>
      <c r="P56" s="36">
        <f t="shared" si="13"/>
        <v>0</v>
      </c>
    </row>
    <row r="57" spans="1:16" ht="12.75" customHeight="1">
      <c r="A57" s="119"/>
      <c r="B57" s="180"/>
      <c r="C57" s="58"/>
      <c r="D57" s="48"/>
      <c r="E57" s="48"/>
      <c r="F57" s="49"/>
      <c r="G57" s="123"/>
      <c r="H57" s="124"/>
      <c r="I57" s="121"/>
      <c r="K57" s="121"/>
      <c r="L57" s="101"/>
      <c r="M57" s="121"/>
      <c r="O57" s="118">
        <f t="shared" ref="O57" si="15">SUM(F57:N57)</f>
        <v>0</v>
      </c>
      <c r="P57" s="36">
        <f t="shared" si="13"/>
        <v>0</v>
      </c>
    </row>
    <row r="58" spans="1:16" ht="10.8" thickBot="1">
      <c r="B58" s="37" t="s">
        <v>21</v>
      </c>
      <c r="C58" s="37">
        <f t="shared" ref="C58:P58" si="16">SUM(C55:C57)</f>
        <v>0</v>
      </c>
      <c r="D58" s="37">
        <f t="shared" si="16"/>
        <v>0</v>
      </c>
      <c r="E58" s="37">
        <f t="shared" si="16"/>
        <v>1</v>
      </c>
      <c r="F58" s="37">
        <f t="shared" si="16"/>
        <v>0</v>
      </c>
      <c r="G58" s="122">
        <f t="shared" si="16"/>
        <v>0</v>
      </c>
      <c r="H58" s="122">
        <f t="shared" si="16"/>
        <v>0</v>
      </c>
      <c r="I58" s="40">
        <f t="shared" si="16"/>
        <v>1</v>
      </c>
      <c r="J58" s="40">
        <f t="shared" si="16"/>
        <v>0</v>
      </c>
      <c r="K58" s="40">
        <f t="shared" si="16"/>
        <v>0</v>
      </c>
      <c r="L58" s="40">
        <f t="shared" si="16"/>
        <v>0</v>
      </c>
      <c r="M58" s="40">
        <f t="shared" si="16"/>
        <v>0</v>
      </c>
      <c r="N58" s="40">
        <f t="shared" si="16"/>
        <v>1</v>
      </c>
      <c r="O58" s="41">
        <f t="shared" si="16"/>
        <v>20</v>
      </c>
      <c r="P58" s="42">
        <f t="shared" si="16"/>
        <v>74.5</v>
      </c>
    </row>
    <row r="59" spans="1:16">
      <c r="B59" s="44"/>
      <c r="C59" s="44"/>
      <c r="D59" s="44"/>
      <c r="E59" s="44"/>
      <c r="F59" s="44"/>
      <c r="G59" s="45"/>
      <c r="H59" s="45"/>
      <c r="I59" s="45"/>
      <c r="J59" s="45"/>
      <c r="K59" s="45"/>
      <c r="L59" s="45"/>
      <c r="M59" s="45"/>
      <c r="N59" s="45"/>
      <c r="O59" s="50"/>
      <c r="P59" s="51"/>
    </row>
    <row r="60" spans="1:16" hidden="1">
      <c r="B60" s="44"/>
      <c r="C60" s="44"/>
      <c r="D60" s="44"/>
      <c r="E60" s="44"/>
      <c r="F60" s="44"/>
      <c r="G60" s="45"/>
      <c r="H60" s="45"/>
      <c r="I60" s="45"/>
      <c r="J60" s="45"/>
      <c r="K60" s="45"/>
      <c r="L60" s="45"/>
      <c r="M60" s="45"/>
      <c r="N60" s="45"/>
      <c r="O60" s="50"/>
      <c r="P60" s="51"/>
    </row>
    <row r="61" spans="1:16" ht="10.8" hidden="1" thickBot="1">
      <c r="B61" s="32" t="s">
        <v>78</v>
      </c>
      <c r="C61" s="32"/>
      <c r="D61" s="32"/>
      <c r="E61" s="32"/>
      <c r="F61" s="33"/>
      <c r="G61" s="33"/>
      <c r="H61" s="33"/>
      <c r="I61" s="33"/>
      <c r="J61" s="33"/>
      <c r="K61" s="33"/>
      <c r="L61" s="33"/>
      <c r="M61" s="33"/>
      <c r="N61" s="33"/>
      <c r="O61" s="34"/>
      <c r="P61" s="34"/>
    </row>
    <row r="62" spans="1:16" hidden="1">
      <c r="B62" s="52" t="s">
        <v>70</v>
      </c>
      <c r="C62" s="48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>SUM(F62:N62)</f>
        <v>0</v>
      </c>
      <c r="P62" s="36">
        <f t="shared" ref="P62:P63" si="17">(D62*$D$3)+(E62*$E$3)+(F62*$F$3)+(G62*$G$3)+(H62*$H$3)+(I62*$I$3)+(J62*$J$3)+(K62*$K$3)+(L62*$L$3)+(M62*$M$3)+(N62*$N$3)</f>
        <v>0</v>
      </c>
    </row>
    <row r="63" spans="1:16" hidden="1">
      <c r="B63" s="52"/>
      <c r="C63" s="58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>SUM(F63:N63)</f>
        <v>0</v>
      </c>
      <c r="P63" s="36">
        <f t="shared" si="17"/>
        <v>0</v>
      </c>
    </row>
    <row r="64" spans="1:16" ht="10.8" hidden="1" thickBot="1">
      <c r="B64" s="37" t="s">
        <v>21</v>
      </c>
      <c r="C64" s="37">
        <f t="shared" ref="C64:D64" si="18">SUM(C63:C63)</f>
        <v>0</v>
      </c>
      <c r="D64" s="37">
        <f t="shared" si="18"/>
        <v>0</v>
      </c>
      <c r="E64" s="41">
        <f t="shared" ref="E64:N64" si="19">SUM(E62:E63)</f>
        <v>0</v>
      </c>
      <c r="F64" s="41">
        <f t="shared" si="19"/>
        <v>0</v>
      </c>
      <c r="G64" s="41">
        <f t="shared" si="19"/>
        <v>0</v>
      </c>
      <c r="H64" s="41">
        <f t="shared" si="19"/>
        <v>0</v>
      </c>
      <c r="I64" s="41">
        <f t="shared" si="19"/>
        <v>0</v>
      </c>
      <c r="J64" s="41">
        <f t="shared" si="19"/>
        <v>0</v>
      </c>
      <c r="K64" s="41">
        <f t="shared" si="19"/>
        <v>0</v>
      </c>
      <c r="L64" s="41">
        <f t="shared" si="19"/>
        <v>0</v>
      </c>
      <c r="M64" s="41">
        <f t="shared" si="19"/>
        <v>0</v>
      </c>
      <c r="N64" s="41">
        <f t="shared" si="19"/>
        <v>0</v>
      </c>
      <c r="O64" s="41">
        <f>SUM(O62:O63)</f>
        <v>0</v>
      </c>
      <c r="P64" s="42">
        <f>SUM(P62:P63)</f>
        <v>0</v>
      </c>
    </row>
    <row r="65" spans="1:16" hidden="1">
      <c r="B65" s="44"/>
      <c r="C65" s="44"/>
      <c r="D65" s="44"/>
      <c r="E65" s="44"/>
      <c r="F65" s="44"/>
      <c r="G65" s="45"/>
      <c r="H65" s="45"/>
      <c r="I65" s="45"/>
      <c r="J65" s="45"/>
      <c r="K65" s="45"/>
      <c r="L65" s="45"/>
      <c r="M65" s="45"/>
      <c r="N65" s="45"/>
      <c r="O65" s="50"/>
      <c r="P65" s="51"/>
    </row>
    <row r="66" spans="1:16" hidden="1">
      <c r="G66" s="38"/>
    </row>
    <row r="67" spans="1:16" ht="10.8" hidden="1" thickBot="1">
      <c r="B67" s="32" t="s">
        <v>50</v>
      </c>
      <c r="C67" s="32"/>
      <c r="D67" s="32"/>
      <c r="E67" s="32"/>
      <c r="F67" s="33"/>
      <c r="G67" s="33"/>
      <c r="H67" s="33"/>
      <c r="I67" s="33"/>
      <c r="J67" s="33"/>
      <c r="K67" s="33"/>
      <c r="L67" s="33"/>
      <c r="M67" s="33"/>
      <c r="N67" s="33"/>
      <c r="O67" s="34"/>
      <c r="P67" s="34"/>
    </row>
    <row r="68" spans="1:16" hidden="1">
      <c r="A68" s="119"/>
      <c r="B68" s="181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ref="O68:O89" si="20">SUM(F68:N68)</f>
        <v>0</v>
      </c>
      <c r="P68" s="36">
        <f t="shared" ref="P68:P89" si="21">(D68*$D$3)+(E68*$E$3)+(F68*$F$3)+(G68*$G$3)+(H68*$H$3)+(I68*$I$3)+(J68*$J$3)+(K68*$K$3)+(L68*$L$3)+(M68*$M$3)+(N68*$N$3)</f>
        <v>0</v>
      </c>
    </row>
    <row r="69" spans="1:16" hidden="1">
      <c r="A69" s="119"/>
      <c r="B69" s="180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si="20"/>
        <v>0</v>
      </c>
      <c r="P69" s="36">
        <f t="shared" si="21"/>
        <v>0</v>
      </c>
    </row>
    <row r="70" spans="1:16" hidden="1">
      <c r="A70" s="119"/>
      <c r="B70" s="181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si="20"/>
        <v>0</v>
      </c>
      <c r="P70" s="36">
        <f t="shared" si="21"/>
        <v>0</v>
      </c>
    </row>
    <row r="71" spans="1:16" hidden="1">
      <c r="A71" s="119"/>
      <c r="B71" s="180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si="20"/>
        <v>0</v>
      </c>
      <c r="P71" s="36">
        <f t="shared" si="21"/>
        <v>0</v>
      </c>
    </row>
    <row r="72" spans="1:16" hidden="1">
      <c r="A72" s="119"/>
      <c r="B72" s="181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ref="O72:O74" si="22">SUM(F72:N72)</f>
        <v>0</v>
      </c>
      <c r="P72" s="36">
        <f t="shared" si="21"/>
        <v>0</v>
      </c>
    </row>
    <row r="73" spans="1:16" hidden="1">
      <c r="A73" s="119"/>
      <c r="B73" s="180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2"/>
        <v>0</v>
      </c>
      <c r="P73" s="36">
        <f t="shared" si="21"/>
        <v>0</v>
      </c>
    </row>
    <row r="74" spans="1:16" hidden="1">
      <c r="A74" s="119"/>
      <c r="B74" s="181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si="22"/>
        <v>0</v>
      </c>
      <c r="P74" s="36">
        <f t="shared" si="21"/>
        <v>0</v>
      </c>
    </row>
    <row r="75" spans="1:16" hidden="1">
      <c r="A75" s="119"/>
      <c r="B75" s="180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ref="O75:O77" si="23">SUM(F75:N75)</f>
        <v>0</v>
      </c>
      <c r="P75" s="36">
        <f t="shared" si="21"/>
        <v>0</v>
      </c>
    </row>
    <row r="76" spans="1:16" hidden="1">
      <c r="A76" s="119"/>
      <c r="B76" s="181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3"/>
        <v>0</v>
      </c>
      <c r="P76" s="36">
        <f t="shared" si="21"/>
        <v>0</v>
      </c>
    </row>
    <row r="77" spans="1:16" hidden="1">
      <c r="A77" s="119"/>
      <c r="B77" s="180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3"/>
        <v>0</v>
      </c>
      <c r="P77" s="36">
        <f t="shared" si="21"/>
        <v>0</v>
      </c>
    </row>
    <row r="78" spans="1:16" hidden="1">
      <c r="A78" s="119"/>
      <c r="B78" s="181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ref="O78:O80" si="24">SUM(F78:N78)</f>
        <v>0</v>
      </c>
      <c r="P78" s="36">
        <f t="shared" si="21"/>
        <v>0</v>
      </c>
    </row>
    <row r="79" spans="1:16" hidden="1">
      <c r="A79" s="119"/>
      <c r="B79" s="180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si="24"/>
        <v>0</v>
      </c>
      <c r="P79" s="36">
        <f t="shared" si="21"/>
        <v>0</v>
      </c>
    </row>
    <row r="80" spans="1:16" hidden="1">
      <c r="A80" s="119"/>
      <c r="B80" s="181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si="24"/>
        <v>0</v>
      </c>
      <c r="P80" s="36">
        <f t="shared" si="21"/>
        <v>0</v>
      </c>
    </row>
    <row r="81" spans="1:16" hidden="1">
      <c r="A81" s="119"/>
      <c r="B81" s="180"/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20"/>
      <c r="O81" s="117">
        <f t="shared" ref="O81:O83" si="25">SUM(F81:N81)</f>
        <v>0</v>
      </c>
      <c r="P81" s="36">
        <f t="shared" si="21"/>
        <v>0</v>
      </c>
    </row>
    <row r="82" spans="1:16" hidden="1">
      <c r="A82" s="119"/>
      <c r="B82" s="181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si="25"/>
        <v>0</v>
      </c>
      <c r="P82" s="36">
        <f t="shared" si="21"/>
        <v>0</v>
      </c>
    </row>
    <row r="83" spans="1:16" hidden="1">
      <c r="A83" s="119"/>
      <c r="B83" s="180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si="25"/>
        <v>0</v>
      </c>
      <c r="P83" s="36">
        <f t="shared" si="21"/>
        <v>0</v>
      </c>
    </row>
    <row r="84" spans="1:16" hidden="1">
      <c r="A84" s="119"/>
      <c r="B84" s="181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ref="O84:O86" si="26">SUM(F84:N84)</f>
        <v>0</v>
      </c>
      <c r="P84" s="36">
        <f t="shared" si="21"/>
        <v>0</v>
      </c>
    </row>
    <row r="85" spans="1:16" hidden="1">
      <c r="A85" s="119"/>
      <c r="B85" s="180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si="26"/>
        <v>0</v>
      </c>
      <c r="P85" s="36">
        <f t="shared" si="21"/>
        <v>0</v>
      </c>
    </row>
    <row r="86" spans="1:16" hidden="1">
      <c r="A86" s="119"/>
      <c r="B86" s="181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si="26"/>
        <v>0</v>
      </c>
      <c r="P86" s="36">
        <f t="shared" si="21"/>
        <v>0</v>
      </c>
    </row>
    <row r="87" spans="1:16" hidden="1">
      <c r="A87" s="119"/>
      <c r="B87" s="180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20"/>
        <v>0</v>
      </c>
      <c r="P87" s="36">
        <f t="shared" si="21"/>
        <v>0</v>
      </c>
    </row>
    <row r="88" spans="1:16" hidden="1">
      <c r="A88" s="119"/>
      <c r="B88" s="181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20"/>
        <v>0</v>
      </c>
      <c r="P88" s="36">
        <f t="shared" si="21"/>
        <v>0</v>
      </c>
    </row>
    <row r="89" spans="1:16" ht="12.75" hidden="1" customHeight="1">
      <c r="A89" s="119"/>
      <c r="B89" s="180"/>
      <c r="C89" s="58"/>
      <c r="D89" s="48"/>
      <c r="E89" s="48"/>
      <c r="F89" s="49"/>
      <c r="G89" s="123"/>
      <c r="H89" s="124"/>
      <c r="I89" s="121"/>
      <c r="K89" s="121"/>
      <c r="L89" s="101"/>
      <c r="M89" s="121"/>
      <c r="O89" s="118">
        <f t="shared" si="20"/>
        <v>0</v>
      </c>
      <c r="P89" s="36">
        <f t="shared" si="21"/>
        <v>0</v>
      </c>
    </row>
    <row r="90" spans="1:16" ht="10.8" hidden="1" thickBot="1">
      <c r="B90" s="37" t="s">
        <v>21</v>
      </c>
      <c r="C90" s="37">
        <f t="shared" ref="C90:P90" si="27">SUM(C68:C89)</f>
        <v>0</v>
      </c>
      <c r="D90" s="37">
        <f t="shared" si="27"/>
        <v>0</v>
      </c>
      <c r="E90" s="37">
        <f t="shared" si="27"/>
        <v>0</v>
      </c>
      <c r="F90" s="37">
        <f t="shared" si="27"/>
        <v>0</v>
      </c>
      <c r="G90" s="122">
        <f t="shared" si="27"/>
        <v>0</v>
      </c>
      <c r="H90" s="122">
        <f t="shared" si="27"/>
        <v>0</v>
      </c>
      <c r="I90" s="40">
        <f t="shared" si="27"/>
        <v>0</v>
      </c>
      <c r="J90" s="40">
        <f t="shared" si="27"/>
        <v>0</v>
      </c>
      <c r="K90" s="40">
        <f t="shared" si="27"/>
        <v>0</v>
      </c>
      <c r="L90" s="40">
        <f t="shared" si="27"/>
        <v>0</v>
      </c>
      <c r="M90" s="40">
        <f t="shared" si="27"/>
        <v>0</v>
      </c>
      <c r="N90" s="40">
        <f t="shared" si="27"/>
        <v>0</v>
      </c>
      <c r="O90" s="41">
        <f t="shared" si="27"/>
        <v>0</v>
      </c>
      <c r="P90" s="42">
        <f t="shared" si="27"/>
        <v>0</v>
      </c>
    </row>
    <row r="91" spans="1:16" hidden="1">
      <c r="B91" s="44"/>
      <c r="C91" s="44"/>
      <c r="D91" s="44"/>
      <c r="E91" s="44"/>
      <c r="F91" s="44"/>
      <c r="G91" s="45"/>
      <c r="H91" s="45"/>
      <c r="I91" s="45"/>
      <c r="J91" s="45"/>
      <c r="K91" s="45"/>
      <c r="L91" s="45"/>
      <c r="M91" s="45"/>
      <c r="N91" s="45"/>
      <c r="O91" s="50"/>
      <c r="P91" s="51"/>
    </row>
    <row r="92" spans="1:16" hidden="1">
      <c r="B92" s="44"/>
      <c r="C92" s="44"/>
      <c r="D92" s="44"/>
      <c r="E92" s="44"/>
      <c r="F92" s="44"/>
      <c r="G92" s="45"/>
      <c r="H92" s="45"/>
      <c r="I92" s="45"/>
      <c r="J92" s="45"/>
      <c r="K92" s="45"/>
      <c r="L92" s="45"/>
      <c r="M92" s="45"/>
      <c r="N92" s="45"/>
      <c r="O92" s="50"/>
      <c r="P92" s="51"/>
    </row>
    <row r="93" spans="1:16" ht="10.8" hidden="1" thickBot="1">
      <c r="B93" s="32" t="s">
        <v>40</v>
      </c>
      <c r="C93" s="32"/>
      <c r="D93" s="32"/>
      <c r="E93" s="32"/>
      <c r="F93" s="33"/>
      <c r="G93" s="33"/>
      <c r="H93" s="33"/>
      <c r="I93" s="33"/>
      <c r="J93" s="33"/>
      <c r="K93" s="33"/>
      <c r="L93" s="33"/>
      <c r="M93" s="33"/>
      <c r="N93" s="33"/>
      <c r="O93" s="34"/>
      <c r="P93" s="34"/>
    </row>
    <row r="94" spans="1:16" ht="11.25" hidden="1" customHeight="1">
      <c r="B94" s="52"/>
      <c r="C94" s="47"/>
      <c r="D94" s="48"/>
      <c r="E94" s="48"/>
      <c r="F94" s="49"/>
      <c r="G94" s="53"/>
      <c r="H94" s="54"/>
      <c r="I94" s="55"/>
      <c r="J94" s="54"/>
      <c r="K94" s="53"/>
      <c r="L94" s="56"/>
      <c r="M94" s="53"/>
      <c r="N94" s="54"/>
      <c r="O94" s="110">
        <f>SUM(F94:N94)+(E94*18)+(D94*9)</f>
        <v>0</v>
      </c>
      <c r="P94" s="36">
        <f t="shared" ref="P94" si="28">(D94*$D$3)+(E94*$E$3)+(F94*$F$3)+(G94*$G$3)+(H94*$H$3)+(I94*$I$3)+(J94*$J$3)+(K94*$K$3)+(L94*$L$3)+(M94*$M$3)+(N94*$N$3)</f>
        <v>0</v>
      </c>
    </row>
    <row r="95" spans="1:16" ht="11.25" hidden="1" customHeight="1">
      <c r="B95" s="52"/>
      <c r="C95" s="47"/>
      <c r="D95" s="48"/>
      <c r="E95" s="48"/>
      <c r="F95" s="49"/>
      <c r="G95" s="53"/>
      <c r="H95" s="54"/>
      <c r="I95" s="55"/>
      <c r="J95" s="54"/>
      <c r="K95" s="53"/>
      <c r="L95" s="56"/>
      <c r="M95" s="53"/>
      <c r="N95" s="54"/>
      <c r="O95" s="35">
        <f t="shared" ref="O95:O96" si="29">SUM(F95:N95)</f>
        <v>0</v>
      </c>
      <c r="P95" s="36">
        <f t="shared" ref="P95:P96" si="30">(D95*$D$3)+(E95*$E$3)+(F95*$F$3)+(G95*$G$3)+(H95*$H$3)+(I95*$I$3)+(J95*$J$3)+(K95*$K$3)+(L95*$L$3)+(M95*$M$3)+(N95*$N$3)</f>
        <v>0</v>
      </c>
    </row>
    <row r="96" spans="1:16" ht="11.25" hidden="1" customHeight="1">
      <c r="B96" s="52"/>
      <c r="C96" s="47"/>
      <c r="D96" s="48"/>
      <c r="E96" s="48"/>
      <c r="F96" s="49"/>
      <c r="G96" s="53"/>
      <c r="H96" s="54"/>
      <c r="I96" s="55"/>
      <c r="J96" s="54"/>
      <c r="K96" s="53"/>
      <c r="L96" s="56"/>
      <c r="M96" s="53"/>
      <c r="N96" s="54"/>
      <c r="O96" s="35">
        <f t="shared" si="29"/>
        <v>0</v>
      </c>
      <c r="P96" s="36">
        <f t="shared" si="30"/>
        <v>0</v>
      </c>
    </row>
    <row r="97" spans="2:16" ht="10.8" hidden="1" thickBot="1">
      <c r="B97" s="37" t="s">
        <v>21</v>
      </c>
      <c r="C97" s="37">
        <f t="shared" ref="C97:P97" si="31">SUM(C94:C96)</f>
        <v>0</v>
      </c>
      <c r="D97" s="37">
        <f t="shared" si="31"/>
        <v>0</v>
      </c>
      <c r="E97" s="37">
        <f t="shared" si="31"/>
        <v>0</v>
      </c>
      <c r="F97" s="37">
        <f t="shared" si="31"/>
        <v>0</v>
      </c>
      <c r="G97" s="40">
        <f t="shared" si="31"/>
        <v>0</v>
      </c>
      <c r="H97" s="40">
        <f t="shared" si="31"/>
        <v>0</v>
      </c>
      <c r="I97" s="40">
        <f t="shared" si="31"/>
        <v>0</v>
      </c>
      <c r="J97" s="40">
        <f t="shared" si="31"/>
        <v>0</v>
      </c>
      <c r="K97" s="40">
        <f t="shared" si="31"/>
        <v>0</v>
      </c>
      <c r="L97" s="40">
        <f t="shared" si="31"/>
        <v>0</v>
      </c>
      <c r="M97" s="40">
        <f t="shared" si="31"/>
        <v>0</v>
      </c>
      <c r="N97" s="40">
        <f t="shared" si="31"/>
        <v>0</v>
      </c>
      <c r="O97" s="41">
        <f t="shared" si="31"/>
        <v>0</v>
      </c>
      <c r="P97" s="42">
        <f t="shared" si="31"/>
        <v>0</v>
      </c>
    </row>
    <row r="98" spans="2:16" ht="11.25" hidden="1" customHeight="1">
      <c r="B98" s="44"/>
      <c r="C98" s="44"/>
      <c r="D98" s="44"/>
      <c r="E98" s="44"/>
      <c r="F98" s="44"/>
      <c r="G98" s="45"/>
      <c r="H98" s="45"/>
      <c r="I98" s="45"/>
      <c r="J98" s="45"/>
      <c r="K98" s="45"/>
      <c r="L98" s="45"/>
      <c r="M98" s="45"/>
      <c r="N98" s="45"/>
      <c r="O98" s="50"/>
      <c r="P98" s="51"/>
    </row>
    <row r="99" spans="2:16" hidden="1"/>
    <row r="100" spans="2:16" ht="10.8" hidden="1" thickBot="1">
      <c r="B100" s="32" t="s">
        <v>83</v>
      </c>
      <c r="C100" s="32"/>
      <c r="D100" s="32"/>
      <c r="E100" s="32"/>
      <c r="F100" s="33"/>
      <c r="G100" s="33"/>
      <c r="H100" s="33"/>
      <c r="I100" s="33"/>
      <c r="J100" s="33"/>
      <c r="K100" s="33"/>
      <c r="L100" s="33"/>
      <c r="M100" s="33"/>
      <c r="N100" s="33"/>
      <c r="O100" s="34"/>
      <c r="P100" s="34"/>
    </row>
    <row r="101" spans="2:16" ht="11.25" hidden="1" customHeight="1">
      <c r="B101" s="52"/>
      <c r="C101" s="4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35">
        <f>SUM(F101:N101)</f>
        <v>0</v>
      </c>
      <c r="P101" s="36">
        <f t="shared" ref="P101:P102" si="32">(D101*$D$3)+(E101*$E$3)+(F101*$F$3)+(G101*$G$3)+(H101*$H$3)+(I101*$I$3)+(J101*$J$3)+(K101*$K$3)+(L101*$L$3)+(M101*$M$3)+(N101*$N$3)</f>
        <v>0</v>
      </c>
    </row>
    <row r="102" spans="2:16" ht="11.25" hidden="1" customHeight="1">
      <c r="B102" s="52"/>
      <c r="C102" s="47"/>
      <c r="D102" s="48"/>
      <c r="E102" s="48"/>
      <c r="F102" s="49"/>
      <c r="G102" s="53"/>
      <c r="H102" s="54"/>
      <c r="I102" s="55"/>
      <c r="J102" s="54"/>
      <c r="K102" s="53"/>
      <c r="L102" s="56"/>
      <c r="M102" s="53"/>
      <c r="N102" s="54"/>
      <c r="O102" s="35">
        <f>SUM(F102:N102)</f>
        <v>0</v>
      </c>
      <c r="P102" s="36">
        <f t="shared" si="32"/>
        <v>0</v>
      </c>
    </row>
    <row r="103" spans="2:16" ht="10.8" hidden="1" thickBot="1">
      <c r="B103" s="37" t="s">
        <v>21</v>
      </c>
      <c r="C103" s="37">
        <f t="shared" ref="C103:P103" si="33">SUM(C101:C102)</f>
        <v>0</v>
      </c>
      <c r="D103" s="37">
        <f t="shared" si="33"/>
        <v>0</v>
      </c>
      <c r="E103" s="37">
        <f t="shared" si="33"/>
        <v>0</v>
      </c>
      <c r="F103" s="37">
        <f t="shared" si="33"/>
        <v>0</v>
      </c>
      <c r="G103" s="40">
        <f t="shared" si="33"/>
        <v>0</v>
      </c>
      <c r="H103" s="40">
        <f t="shared" si="33"/>
        <v>0</v>
      </c>
      <c r="I103" s="40">
        <f t="shared" si="33"/>
        <v>0</v>
      </c>
      <c r="J103" s="40">
        <f t="shared" si="33"/>
        <v>0</v>
      </c>
      <c r="K103" s="40">
        <f t="shared" si="33"/>
        <v>0</v>
      </c>
      <c r="L103" s="40">
        <f t="shared" si="33"/>
        <v>0</v>
      </c>
      <c r="M103" s="40">
        <f t="shared" si="33"/>
        <v>0</v>
      </c>
      <c r="N103" s="40">
        <f t="shared" si="33"/>
        <v>0</v>
      </c>
      <c r="O103" s="41">
        <f t="shared" si="33"/>
        <v>0</v>
      </c>
      <c r="P103" s="42">
        <f t="shared" si="33"/>
        <v>0</v>
      </c>
    </row>
    <row r="104" spans="2:16" ht="11.25" hidden="1" customHeight="1">
      <c r="B104" s="44"/>
      <c r="C104" s="44"/>
      <c r="D104" s="44"/>
      <c r="E104" s="44"/>
      <c r="F104" s="44"/>
      <c r="G104" s="45"/>
      <c r="H104" s="45"/>
      <c r="I104" s="45"/>
      <c r="J104" s="45"/>
      <c r="K104" s="45"/>
      <c r="L104" s="45"/>
      <c r="M104" s="45"/>
      <c r="N104" s="45"/>
      <c r="O104" s="50"/>
      <c r="P104" s="51"/>
    </row>
    <row r="105" spans="2:16" hidden="1"/>
    <row r="106" spans="2:16" ht="10.8" hidden="1" thickBot="1">
      <c r="B106" s="32" t="s">
        <v>49</v>
      </c>
      <c r="C106" s="32"/>
      <c r="D106" s="32"/>
      <c r="E106" s="32"/>
      <c r="F106" s="33"/>
      <c r="G106" s="33"/>
      <c r="H106" s="33"/>
      <c r="I106" s="33"/>
      <c r="J106" s="33"/>
      <c r="K106" s="33"/>
      <c r="L106" s="33"/>
      <c r="M106" s="33"/>
      <c r="N106" s="33"/>
      <c r="O106" s="34"/>
      <c r="P106" s="34"/>
    </row>
    <row r="107" spans="2:16" hidden="1">
      <c r="B107" s="52"/>
      <c r="C107" s="57"/>
      <c r="D107" s="48"/>
      <c r="E107" s="48"/>
      <c r="F107" s="49"/>
      <c r="G107" s="53"/>
      <c r="H107" s="54"/>
      <c r="I107" s="55"/>
      <c r="J107" s="54"/>
      <c r="K107" s="53"/>
      <c r="L107" s="56"/>
      <c r="M107" s="53"/>
      <c r="N107" s="54"/>
      <c r="O107" s="35">
        <f t="shared" ref="O107:O169" si="34">SUM(F107:N107)</f>
        <v>0</v>
      </c>
      <c r="P107" s="36">
        <f t="shared" ref="P107:P169" si="35">(D107*$D$3)+(E107*$E$3)+(F107*$F$3)+(G107*$G$3)+(H107*$H$3)+(I107*$I$3)+(J107*$J$3)+(K107*$K$3)+(L107*$L$3)+(M107*$M$3)+(N107*$N$3)</f>
        <v>0</v>
      </c>
    </row>
    <row r="108" spans="2:16" hidden="1">
      <c r="B108" s="52"/>
      <c r="C108" s="47"/>
      <c r="D108" s="48"/>
      <c r="E108" s="48"/>
      <c r="F108" s="49"/>
      <c r="G108" s="53"/>
      <c r="H108" s="54"/>
      <c r="I108" s="55"/>
      <c r="J108" s="54"/>
      <c r="K108" s="53"/>
      <c r="L108" s="56"/>
      <c r="M108" s="53"/>
      <c r="N108" s="54"/>
      <c r="O108" s="35">
        <f t="shared" si="34"/>
        <v>0</v>
      </c>
      <c r="P108" s="36">
        <f t="shared" si="35"/>
        <v>0</v>
      </c>
    </row>
    <row r="109" spans="2:16" hidden="1">
      <c r="B109" s="52"/>
      <c r="C109" s="4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35">
        <f t="shared" si="34"/>
        <v>0</v>
      </c>
      <c r="P109" s="36">
        <f t="shared" si="35"/>
        <v>0</v>
      </c>
    </row>
    <row r="110" spans="2:16" hidden="1">
      <c r="B110" s="52"/>
      <c r="C110" s="4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si="34"/>
        <v>0</v>
      </c>
      <c r="P110" s="36">
        <f t="shared" si="35"/>
        <v>0</v>
      </c>
    </row>
    <row r="111" spans="2:16" hidden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si="34"/>
        <v>0</v>
      </c>
      <c r="P111" s="36">
        <f t="shared" si="35"/>
        <v>0</v>
      </c>
    </row>
    <row r="112" spans="2:16" hidden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si="34"/>
        <v>0</v>
      </c>
      <c r="P112" s="36">
        <f t="shared" si="35"/>
        <v>0</v>
      </c>
    </row>
    <row r="113" spans="2:16" hidden="1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 t="shared" ref="O113" si="36">SUM(F113:N113)</f>
        <v>0</v>
      </c>
      <c r="P113" s="36">
        <f t="shared" si="35"/>
        <v>0</v>
      </c>
    </row>
    <row r="114" spans="2:16" hidden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ref="O114:O118" si="37">SUM(F114:N114)</f>
        <v>0</v>
      </c>
      <c r="P114" s="36">
        <f t="shared" si="35"/>
        <v>0</v>
      </c>
    </row>
    <row r="115" spans="2:16" hidden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si="37"/>
        <v>0</v>
      </c>
      <c r="P115" s="36">
        <f t="shared" si="35"/>
        <v>0</v>
      </c>
    </row>
    <row r="116" spans="2:16" hidden="1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 t="shared" si="37"/>
        <v>0</v>
      </c>
      <c r="P116" s="36">
        <f t="shared" si="35"/>
        <v>0</v>
      </c>
    </row>
    <row r="117" spans="2:16" hidden="1">
      <c r="B117" s="52"/>
      <c r="C117" s="4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35">
        <f t="shared" si="37"/>
        <v>0</v>
      </c>
      <c r="P117" s="36">
        <f t="shared" si="35"/>
        <v>0</v>
      </c>
    </row>
    <row r="118" spans="2:16" hidden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si="37"/>
        <v>0</v>
      </c>
      <c r="P118" s="36">
        <f t="shared" si="35"/>
        <v>0</v>
      </c>
    </row>
    <row r="119" spans="2:16" hidden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ref="O119" si="38">SUM(F119:N119)</f>
        <v>0</v>
      </c>
      <c r="P119" s="36">
        <f t="shared" si="35"/>
        <v>0</v>
      </c>
    </row>
    <row r="120" spans="2:16" hidden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ref="O120:O124" si="39">SUM(F120:N120)</f>
        <v>0</v>
      </c>
      <c r="P120" s="36">
        <f t="shared" ref="P120:P131" si="40">(D120*$D$3)+(E120*$E$3)+(F120*$F$3)+(G120*$G$3)+(H120*$H$3)+(I120*$I$3)+(J120*$J$3)+(K120*$K$3)+(L120*$L$3)+(M120*$M$3)+(N120*$N$3)</f>
        <v>0</v>
      </c>
    </row>
    <row r="121" spans="2:16" hidden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 t="shared" si="39"/>
        <v>0</v>
      </c>
      <c r="P121" s="36">
        <f t="shared" si="40"/>
        <v>0</v>
      </c>
    </row>
    <row r="122" spans="2:16" hidden="1">
      <c r="B122" s="52"/>
      <c r="C122" s="47"/>
      <c r="D122" s="48"/>
      <c r="E122" s="48"/>
      <c r="F122" s="49"/>
      <c r="G122" s="53"/>
      <c r="H122" s="54"/>
      <c r="I122" s="55"/>
      <c r="J122" s="54"/>
      <c r="K122" s="53"/>
      <c r="L122" s="56"/>
      <c r="M122" s="53"/>
      <c r="N122" s="54"/>
      <c r="O122" s="35">
        <f t="shared" si="39"/>
        <v>0</v>
      </c>
      <c r="P122" s="36">
        <f t="shared" si="40"/>
        <v>0</v>
      </c>
    </row>
    <row r="123" spans="2:16" hidden="1">
      <c r="B123" s="52"/>
      <c r="C123" s="4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35">
        <f t="shared" si="39"/>
        <v>0</v>
      </c>
      <c r="P123" s="36">
        <f t="shared" si="40"/>
        <v>0</v>
      </c>
    </row>
    <row r="124" spans="2:16" hidden="1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si="39"/>
        <v>0</v>
      </c>
      <c r="P124" s="36">
        <f t="shared" si="40"/>
        <v>0</v>
      </c>
    </row>
    <row r="125" spans="2:16" hidden="1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ref="O125" si="41">SUM(F125:N125)</f>
        <v>0</v>
      </c>
      <c r="P125" s="36">
        <f t="shared" si="40"/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ref="O126:O130" si="42">SUM(F126:N126)</f>
        <v>0</v>
      </c>
      <c r="P126" s="36">
        <f t="shared" si="40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42"/>
        <v>0</v>
      </c>
      <c r="P127" s="36">
        <f t="shared" si="40"/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42"/>
        <v>0</v>
      </c>
      <c r="P128" s="36">
        <f t="shared" si="40"/>
        <v>0</v>
      </c>
    </row>
    <row r="129" spans="2:16" hidden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si="42"/>
        <v>0</v>
      </c>
      <c r="P129" s="36">
        <f t="shared" si="40"/>
        <v>0</v>
      </c>
    </row>
    <row r="130" spans="2:16" hidden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si="42"/>
        <v>0</v>
      </c>
      <c r="P130" s="36">
        <f t="shared" si="40"/>
        <v>0</v>
      </c>
    </row>
    <row r="131" spans="2:16" hidden="1">
      <c r="B131" s="52"/>
      <c r="C131" s="4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ref="O131" si="43">SUM(F131:N131)</f>
        <v>0</v>
      </c>
      <c r="P131" s="36">
        <f t="shared" si="40"/>
        <v>0</v>
      </c>
    </row>
    <row r="132" spans="2:16" hidden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si="34"/>
        <v>0</v>
      </c>
      <c r="P132" s="36">
        <f t="shared" si="35"/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34"/>
        <v>0</v>
      </c>
      <c r="P133" s="36">
        <f t="shared" si="35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si="34"/>
        <v>0</v>
      </c>
      <c r="P134" s="36">
        <f t="shared" si="35"/>
        <v>0</v>
      </c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si="34"/>
        <v>0</v>
      </c>
      <c r="P135" s="36">
        <f t="shared" si="35"/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si="34"/>
        <v>0</v>
      </c>
      <c r="P136" s="36">
        <f t="shared" si="35"/>
        <v>0</v>
      </c>
    </row>
    <row r="137" spans="2:16" hidden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ref="O137:O148" si="44">SUM(F137:N137)</f>
        <v>0</v>
      </c>
      <c r="P137" s="36">
        <f t="shared" si="35"/>
        <v>0</v>
      </c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si="44"/>
        <v>0</v>
      </c>
      <c r="P138" s="36">
        <f t="shared" ref="P138:P156" si="45">(D138*$D$3)+(E138*$E$3)+(F138*$F$3)+(G138*$G$3)+(H138*$H$3)+(I138*$I$3)+(J138*$J$3)+(K138*$K$3)+(L138*$L$3)+(M138*$M$3)+(N138*$N$3)</f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si="44"/>
        <v>0</v>
      </c>
      <c r="P139" s="36">
        <f t="shared" si="45"/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si="44"/>
        <v>0</v>
      </c>
      <c r="P140" s="36">
        <f t="shared" si="45"/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si="44"/>
        <v>0</v>
      </c>
      <c r="P141" s="36">
        <f t="shared" si="45"/>
        <v>0</v>
      </c>
    </row>
    <row r="142" spans="2:16" hidden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si="44"/>
        <v>0</v>
      </c>
      <c r="P142" s="36">
        <f t="shared" si="45"/>
        <v>0</v>
      </c>
    </row>
    <row r="143" spans="2:16" hidden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si="44"/>
        <v>0</v>
      </c>
      <c r="P143" s="36">
        <f t="shared" si="45"/>
        <v>0</v>
      </c>
    </row>
    <row r="144" spans="2:16" hidden="1">
      <c r="B144" s="52"/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/>
      <c r="N144" s="54"/>
      <c r="O144" s="35">
        <f t="shared" si="44"/>
        <v>0</v>
      </c>
      <c r="P144" s="36">
        <f t="shared" si="45"/>
        <v>0</v>
      </c>
    </row>
    <row r="145" spans="2:16" hidden="1">
      <c r="B145" s="52"/>
      <c r="C145" s="47"/>
      <c r="D145" s="48"/>
      <c r="E145" s="48"/>
      <c r="F145" s="49"/>
      <c r="G145" s="53"/>
      <c r="H145" s="54"/>
      <c r="I145" s="55"/>
      <c r="J145" s="54"/>
      <c r="K145" s="53"/>
      <c r="L145" s="56"/>
      <c r="M145" s="53"/>
      <c r="N145" s="54"/>
      <c r="O145" s="35">
        <f t="shared" si="44"/>
        <v>0</v>
      </c>
      <c r="P145" s="36">
        <f t="shared" si="45"/>
        <v>0</v>
      </c>
    </row>
    <row r="146" spans="2:16" hidden="1">
      <c r="B146" s="52"/>
      <c r="C146" s="4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35">
        <f t="shared" si="44"/>
        <v>0</v>
      </c>
      <c r="P146" s="36">
        <f t="shared" si="45"/>
        <v>0</v>
      </c>
    </row>
    <row r="147" spans="2:16" hidden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 t="shared" si="44"/>
        <v>0</v>
      </c>
      <c r="P147" s="36">
        <f t="shared" si="45"/>
        <v>0</v>
      </c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si="44"/>
        <v>0</v>
      </c>
      <c r="P148" s="36">
        <f t="shared" si="45"/>
        <v>0</v>
      </c>
    </row>
    <row r="149" spans="2:16" hidden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 t="shared" ref="O149" si="46">SUM(F149:N149)</f>
        <v>0</v>
      </c>
      <c r="P149" s="36">
        <f t="shared" si="45"/>
        <v>0</v>
      </c>
    </row>
    <row r="150" spans="2:16" hidden="1">
      <c r="B150" s="52"/>
      <c r="C150" s="47"/>
      <c r="D150" s="48"/>
      <c r="E150" s="48"/>
      <c r="F150" s="49"/>
      <c r="G150" s="53"/>
      <c r="H150" s="54"/>
      <c r="I150" s="55"/>
      <c r="J150" s="54"/>
      <c r="K150" s="53"/>
      <c r="L150" s="56"/>
      <c r="M150" s="53"/>
      <c r="N150" s="54"/>
      <c r="O150" s="35">
        <f t="shared" ref="O150:O156" si="47">SUM(F150:N150)</f>
        <v>0</v>
      </c>
      <c r="P150" s="36">
        <f t="shared" si="45"/>
        <v>0</v>
      </c>
    </row>
    <row r="151" spans="2:16" hidden="1">
      <c r="B151" s="52"/>
      <c r="C151" s="47"/>
      <c r="D151" s="48"/>
      <c r="E151" s="48"/>
      <c r="F151" s="49"/>
      <c r="G151" s="53"/>
      <c r="H151" s="54"/>
      <c r="I151" s="55"/>
      <c r="J151" s="54"/>
      <c r="K151" s="53"/>
      <c r="L151" s="56"/>
      <c r="M151" s="53"/>
      <c r="N151" s="54"/>
      <c r="O151" s="35">
        <f t="shared" si="47"/>
        <v>0</v>
      </c>
      <c r="P151" s="36">
        <f t="shared" si="45"/>
        <v>0</v>
      </c>
    </row>
    <row r="152" spans="2:16" hidden="1">
      <c r="B152" s="52"/>
      <c r="C152" s="47"/>
      <c r="D152" s="48"/>
      <c r="E152" s="48"/>
      <c r="F152" s="49"/>
      <c r="G152" s="53"/>
      <c r="H152" s="54"/>
      <c r="I152" s="55"/>
      <c r="J152" s="54"/>
      <c r="K152" s="53"/>
      <c r="L152" s="56"/>
      <c r="M152" s="53"/>
      <c r="N152" s="54"/>
      <c r="O152" s="35">
        <f t="shared" si="47"/>
        <v>0</v>
      </c>
      <c r="P152" s="36">
        <f t="shared" si="45"/>
        <v>0</v>
      </c>
    </row>
    <row r="153" spans="2:16" hidden="1">
      <c r="B153" s="52"/>
      <c r="C153" s="47"/>
      <c r="D153" s="48"/>
      <c r="E153" s="48"/>
      <c r="F153" s="49"/>
      <c r="G153" s="53"/>
      <c r="H153" s="54"/>
      <c r="I153" s="55"/>
      <c r="J153" s="54"/>
      <c r="K153" s="53"/>
      <c r="L153" s="56"/>
      <c r="M153" s="53"/>
      <c r="N153" s="54"/>
      <c r="O153" s="35">
        <f t="shared" si="47"/>
        <v>0</v>
      </c>
      <c r="P153" s="36">
        <f t="shared" si="45"/>
        <v>0</v>
      </c>
    </row>
    <row r="154" spans="2:16" hidden="1">
      <c r="B154" s="52"/>
      <c r="C154" s="47"/>
      <c r="D154" s="48"/>
      <c r="E154" s="48"/>
      <c r="F154" s="49"/>
      <c r="G154" s="53"/>
      <c r="H154" s="54"/>
      <c r="I154" s="55"/>
      <c r="J154" s="54"/>
      <c r="K154" s="53"/>
      <c r="L154" s="56"/>
      <c r="M154" s="53"/>
      <c r="N154" s="54"/>
      <c r="O154" s="35">
        <f t="shared" si="47"/>
        <v>0</v>
      </c>
      <c r="P154" s="36">
        <f t="shared" si="45"/>
        <v>0</v>
      </c>
    </row>
    <row r="155" spans="2:16" hidden="1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 t="shared" si="47"/>
        <v>0</v>
      </c>
      <c r="P155" s="36">
        <f t="shared" si="45"/>
        <v>0</v>
      </c>
    </row>
    <row r="156" spans="2:16" hidden="1">
      <c r="B156" s="52"/>
      <c r="C156" s="47"/>
      <c r="D156" s="48"/>
      <c r="E156" s="48"/>
      <c r="F156" s="49"/>
      <c r="G156" s="53"/>
      <c r="H156" s="54"/>
      <c r="I156" s="55"/>
      <c r="J156" s="54"/>
      <c r="K156" s="53"/>
      <c r="L156" s="56"/>
      <c r="M156" s="53"/>
      <c r="N156" s="54"/>
      <c r="O156" s="35">
        <f t="shared" si="47"/>
        <v>0</v>
      </c>
      <c r="P156" s="36">
        <f t="shared" si="45"/>
        <v>0</v>
      </c>
    </row>
    <row r="157" spans="2:16" hidden="1">
      <c r="B157" s="52"/>
      <c r="C157" s="47"/>
      <c r="D157" s="48"/>
      <c r="E157" s="48"/>
      <c r="F157" s="49"/>
      <c r="G157" s="53"/>
      <c r="H157" s="54"/>
      <c r="I157" s="55"/>
      <c r="J157" s="54"/>
      <c r="K157" s="53"/>
      <c r="L157" s="56"/>
      <c r="M157" s="53"/>
      <c r="N157" s="54"/>
      <c r="O157" s="35">
        <f t="shared" ref="O157:O161" si="48">SUM(F157:N157)</f>
        <v>0</v>
      </c>
      <c r="P157" s="36">
        <f t="shared" si="35"/>
        <v>0</v>
      </c>
    </row>
    <row r="158" spans="2:16" hidden="1">
      <c r="B158" s="52"/>
      <c r="C158" s="47"/>
      <c r="D158" s="48"/>
      <c r="E158" s="48"/>
      <c r="F158" s="49"/>
      <c r="G158" s="53"/>
      <c r="H158" s="54"/>
      <c r="I158" s="55"/>
      <c r="J158" s="54"/>
      <c r="K158" s="53"/>
      <c r="L158" s="56"/>
      <c r="M158" s="53"/>
      <c r="N158" s="54"/>
      <c r="O158" s="35">
        <f t="shared" si="48"/>
        <v>0</v>
      </c>
      <c r="P158" s="36">
        <f t="shared" si="35"/>
        <v>0</v>
      </c>
    </row>
    <row r="159" spans="2:16" hidden="1">
      <c r="B159" s="52"/>
      <c r="C159" s="47"/>
      <c r="D159" s="48"/>
      <c r="E159" s="48"/>
      <c r="F159" s="49"/>
      <c r="G159" s="53"/>
      <c r="H159" s="54"/>
      <c r="I159" s="55"/>
      <c r="J159" s="54"/>
      <c r="K159" s="53"/>
      <c r="L159" s="56"/>
      <c r="M159" s="53"/>
      <c r="N159" s="54"/>
      <c r="O159" s="35">
        <f t="shared" si="48"/>
        <v>0</v>
      </c>
      <c r="P159" s="36">
        <f t="shared" si="35"/>
        <v>0</v>
      </c>
    </row>
    <row r="160" spans="2:16" hidden="1">
      <c r="B160" s="52"/>
      <c r="C160" s="47"/>
      <c r="D160" s="48"/>
      <c r="E160" s="48"/>
      <c r="F160" s="49"/>
      <c r="G160" s="53"/>
      <c r="H160" s="54"/>
      <c r="I160" s="55"/>
      <c r="J160" s="54"/>
      <c r="K160" s="53"/>
      <c r="L160" s="56"/>
      <c r="M160" s="53"/>
      <c r="N160" s="54"/>
      <c r="O160" s="35">
        <f t="shared" si="48"/>
        <v>0</v>
      </c>
      <c r="P160" s="36">
        <f t="shared" si="35"/>
        <v>0</v>
      </c>
    </row>
    <row r="161" spans="2:16" hidden="1">
      <c r="B161" s="52"/>
      <c r="C161" s="47"/>
      <c r="D161" s="48"/>
      <c r="E161" s="48"/>
      <c r="F161" s="49"/>
      <c r="G161" s="53"/>
      <c r="H161" s="54"/>
      <c r="I161" s="55"/>
      <c r="J161" s="54"/>
      <c r="K161" s="53"/>
      <c r="L161" s="56"/>
      <c r="M161" s="53"/>
      <c r="N161" s="54"/>
      <c r="O161" s="35">
        <f t="shared" si="48"/>
        <v>0</v>
      </c>
      <c r="P161" s="36">
        <f t="shared" si="35"/>
        <v>0</v>
      </c>
    </row>
    <row r="162" spans="2:16" hidden="1">
      <c r="B162" s="52"/>
      <c r="C162" s="47"/>
      <c r="D162" s="48"/>
      <c r="E162" s="48"/>
      <c r="F162" s="49"/>
      <c r="G162" s="53"/>
      <c r="H162" s="54"/>
      <c r="I162" s="55"/>
      <c r="J162" s="54"/>
      <c r="K162" s="53"/>
      <c r="L162" s="56"/>
      <c r="M162" s="53"/>
      <c r="N162" s="54"/>
      <c r="O162" s="35">
        <f t="shared" ref="O162" si="49">SUM(F162:N162)</f>
        <v>0</v>
      </c>
      <c r="P162" s="36">
        <f t="shared" si="35"/>
        <v>0</v>
      </c>
    </row>
    <row r="163" spans="2:16" hidden="1">
      <c r="B163" s="52"/>
      <c r="C163" s="47"/>
      <c r="D163" s="48"/>
      <c r="E163" s="48"/>
      <c r="F163" s="49"/>
      <c r="G163" s="53"/>
      <c r="H163" s="54"/>
      <c r="I163" s="55"/>
      <c r="J163" s="54"/>
      <c r="K163" s="53"/>
      <c r="L163" s="56"/>
      <c r="M163" s="53"/>
      <c r="N163" s="54"/>
      <c r="O163" s="35">
        <f t="shared" ref="O163:O167" si="50">SUM(F163:N163)</f>
        <v>0</v>
      </c>
      <c r="P163" s="36">
        <f t="shared" ref="P163:P168" si="51">(D163*$D$3)+(E163*$E$3)+(F163*$F$3)+(G163*$G$3)+(H163*$H$3)+(I163*$I$3)+(J163*$J$3)+(K163*$K$3)+(L163*$L$3)+(M163*$M$3)+(N163*$N$3)</f>
        <v>0</v>
      </c>
    </row>
    <row r="164" spans="2:16" hidden="1">
      <c r="B164" s="52"/>
      <c r="C164" s="47"/>
      <c r="D164" s="48"/>
      <c r="E164" s="48"/>
      <c r="F164" s="49"/>
      <c r="G164" s="53"/>
      <c r="H164" s="54"/>
      <c r="I164" s="55"/>
      <c r="J164" s="54"/>
      <c r="K164" s="53"/>
      <c r="L164" s="56"/>
      <c r="M164" s="53"/>
      <c r="N164" s="54"/>
      <c r="O164" s="35">
        <f t="shared" si="50"/>
        <v>0</v>
      </c>
      <c r="P164" s="36">
        <f t="shared" si="51"/>
        <v>0</v>
      </c>
    </row>
    <row r="165" spans="2:16" hidden="1">
      <c r="B165" s="52"/>
      <c r="C165" s="47"/>
      <c r="D165" s="48"/>
      <c r="E165" s="48"/>
      <c r="F165" s="49"/>
      <c r="G165" s="53"/>
      <c r="H165" s="54"/>
      <c r="I165" s="55"/>
      <c r="J165" s="54"/>
      <c r="K165" s="53"/>
      <c r="L165" s="56"/>
      <c r="M165" s="53"/>
      <c r="N165" s="54"/>
      <c r="O165" s="35">
        <f t="shared" si="50"/>
        <v>0</v>
      </c>
      <c r="P165" s="36">
        <f t="shared" si="51"/>
        <v>0</v>
      </c>
    </row>
    <row r="166" spans="2:16" hidden="1">
      <c r="B166" s="52"/>
      <c r="C166" s="47"/>
      <c r="D166" s="48"/>
      <c r="E166" s="48"/>
      <c r="F166" s="49"/>
      <c r="G166" s="53"/>
      <c r="H166" s="54"/>
      <c r="I166" s="55"/>
      <c r="J166" s="54"/>
      <c r="K166" s="53"/>
      <c r="L166" s="56"/>
      <c r="M166" s="53"/>
      <c r="N166" s="54"/>
      <c r="O166" s="35">
        <f t="shared" si="50"/>
        <v>0</v>
      </c>
      <c r="P166" s="36">
        <f t="shared" si="51"/>
        <v>0</v>
      </c>
    </row>
    <row r="167" spans="2:16" hidden="1">
      <c r="B167" s="52"/>
      <c r="C167" s="47"/>
      <c r="D167" s="48"/>
      <c r="E167" s="48"/>
      <c r="F167" s="49"/>
      <c r="G167" s="53"/>
      <c r="H167" s="54"/>
      <c r="I167" s="55"/>
      <c r="J167" s="54"/>
      <c r="K167" s="53"/>
      <c r="L167" s="56"/>
      <c r="M167" s="53"/>
      <c r="N167" s="54"/>
      <c r="O167" s="35">
        <f t="shared" si="50"/>
        <v>0</v>
      </c>
      <c r="P167" s="36">
        <f t="shared" si="51"/>
        <v>0</v>
      </c>
    </row>
    <row r="168" spans="2:16" hidden="1">
      <c r="B168" s="52"/>
      <c r="C168" s="47"/>
      <c r="D168" s="48"/>
      <c r="E168" s="48"/>
      <c r="F168" s="49"/>
      <c r="G168" s="53"/>
      <c r="H168" s="54"/>
      <c r="I168" s="55"/>
      <c r="J168" s="54"/>
      <c r="K168" s="53"/>
      <c r="L168" s="56"/>
      <c r="M168" s="53"/>
      <c r="N168" s="54"/>
      <c r="O168" s="35">
        <f t="shared" ref="O168" si="52">SUM(F168:N168)</f>
        <v>0</v>
      </c>
      <c r="P168" s="36">
        <f t="shared" si="51"/>
        <v>0</v>
      </c>
    </row>
    <row r="169" spans="2:16" hidden="1">
      <c r="B169" s="52"/>
      <c r="C169" s="47"/>
      <c r="D169" s="48"/>
      <c r="E169" s="48"/>
      <c r="F169" s="49"/>
      <c r="G169" s="53"/>
      <c r="H169" s="54"/>
      <c r="I169" s="55"/>
      <c r="J169" s="54"/>
      <c r="K169" s="53"/>
      <c r="L169" s="56"/>
      <c r="M169" s="53"/>
      <c r="N169" s="54"/>
      <c r="O169" s="35">
        <f t="shared" si="34"/>
        <v>0</v>
      </c>
      <c r="P169" s="36">
        <f t="shared" si="35"/>
        <v>0</v>
      </c>
    </row>
    <row r="170" spans="2:16" ht="10.8" hidden="1" thickBot="1">
      <c r="B170" s="37" t="s">
        <v>21</v>
      </c>
      <c r="C170" s="37">
        <f>SUM(C169:C169)</f>
        <v>0</v>
      </c>
      <c r="D170" s="37">
        <f t="shared" ref="D170:P170" si="53">SUM(D107:D169)</f>
        <v>0</v>
      </c>
      <c r="E170" s="37">
        <f t="shared" si="53"/>
        <v>0</v>
      </c>
      <c r="F170" s="37">
        <f t="shared" si="53"/>
        <v>0</v>
      </c>
      <c r="G170" s="40">
        <f t="shared" si="53"/>
        <v>0</v>
      </c>
      <c r="H170" s="40">
        <f t="shared" si="53"/>
        <v>0</v>
      </c>
      <c r="I170" s="40">
        <f t="shared" si="53"/>
        <v>0</v>
      </c>
      <c r="J170" s="40">
        <f t="shared" si="53"/>
        <v>0</v>
      </c>
      <c r="K170" s="40">
        <f t="shared" si="53"/>
        <v>0</v>
      </c>
      <c r="L170" s="40">
        <f t="shared" si="53"/>
        <v>0</v>
      </c>
      <c r="M170" s="40">
        <f t="shared" si="53"/>
        <v>0</v>
      </c>
      <c r="N170" s="40">
        <f t="shared" si="53"/>
        <v>0</v>
      </c>
      <c r="O170" s="41">
        <f t="shared" si="53"/>
        <v>0</v>
      </c>
      <c r="P170" s="42">
        <f t="shared" si="53"/>
        <v>0</v>
      </c>
    </row>
    <row r="171" spans="2:16" hidden="1"/>
    <row r="172" spans="2:16" hidden="1"/>
    <row r="173" spans="2:16" ht="10.8" hidden="1" thickBot="1">
      <c r="B173" s="32" t="s">
        <v>54</v>
      </c>
      <c r="C173" s="32"/>
      <c r="D173" s="32"/>
      <c r="E173" s="32"/>
      <c r="F173" s="33"/>
      <c r="G173" s="33"/>
      <c r="H173" s="33"/>
      <c r="I173" s="33"/>
      <c r="J173" s="33"/>
      <c r="K173" s="33"/>
      <c r="L173" s="33"/>
      <c r="M173" s="33"/>
      <c r="N173" s="33"/>
      <c r="O173" s="34"/>
      <c r="P173" s="34"/>
    </row>
    <row r="174" spans="2:16" hidden="1">
      <c r="B174" s="52"/>
      <c r="C174" s="57"/>
      <c r="D174" s="48"/>
      <c r="E174" s="48"/>
      <c r="F174" s="49"/>
      <c r="G174" s="53"/>
      <c r="H174" s="54"/>
      <c r="I174" s="55"/>
      <c r="J174" s="54"/>
      <c r="K174" s="53"/>
      <c r="L174" s="56"/>
      <c r="M174" s="53"/>
      <c r="N174" s="54"/>
      <c r="O174" s="110">
        <f>SUM(F174:N174)+(E174*18)+(D174*9)</f>
        <v>0</v>
      </c>
      <c r="P174" s="36">
        <f t="shared" ref="P174:P175" si="54">(D174*$D$3)+(E174*$E$3)+(F174*$F$3)+(G174*$G$3)+(H174*$H$3)+(I174*$I$3)+(J174*$J$3)+(K174*$K$3)+(L174*$L$3)+(M174*$M$3)+(N174*$N$3)</f>
        <v>0</v>
      </c>
    </row>
    <row r="175" spans="2:16" hidden="1">
      <c r="B175" s="52"/>
      <c r="C175" s="47"/>
      <c r="D175" s="48"/>
      <c r="E175" s="48"/>
      <c r="F175" s="49"/>
      <c r="G175" s="53"/>
      <c r="H175" s="54"/>
      <c r="I175" s="55"/>
      <c r="J175" s="54"/>
      <c r="K175" s="53"/>
      <c r="L175" s="56"/>
      <c r="M175" s="53"/>
      <c r="N175" s="54"/>
      <c r="O175" s="35">
        <f t="shared" ref="O175" si="55">SUM(F175:N175)</f>
        <v>0</v>
      </c>
      <c r="P175" s="36">
        <f t="shared" si="54"/>
        <v>0</v>
      </c>
    </row>
    <row r="176" spans="2:16" ht="10.8" hidden="1" thickBot="1">
      <c r="B176" s="37" t="s">
        <v>21</v>
      </c>
      <c r="C176" s="37">
        <f>SUM(C175:C175)</f>
        <v>0</v>
      </c>
      <c r="D176" s="37">
        <f t="shared" ref="D176:P176" si="56">SUM(D174:D175)</f>
        <v>0</v>
      </c>
      <c r="E176" s="37">
        <f t="shared" si="56"/>
        <v>0</v>
      </c>
      <c r="F176" s="37">
        <f t="shared" si="56"/>
        <v>0</v>
      </c>
      <c r="G176" s="40">
        <f t="shared" si="56"/>
        <v>0</v>
      </c>
      <c r="H176" s="40">
        <f t="shared" si="56"/>
        <v>0</v>
      </c>
      <c r="I176" s="40">
        <f t="shared" si="56"/>
        <v>0</v>
      </c>
      <c r="J176" s="40">
        <f t="shared" si="56"/>
        <v>0</v>
      </c>
      <c r="K176" s="40">
        <f t="shared" si="56"/>
        <v>0</v>
      </c>
      <c r="L176" s="40">
        <f t="shared" si="56"/>
        <v>0</v>
      </c>
      <c r="M176" s="40">
        <f t="shared" si="56"/>
        <v>0</v>
      </c>
      <c r="N176" s="40">
        <f t="shared" si="56"/>
        <v>0</v>
      </c>
      <c r="O176" s="41">
        <f t="shared" si="56"/>
        <v>0</v>
      </c>
      <c r="P176" s="42">
        <f t="shared" si="56"/>
        <v>0</v>
      </c>
    </row>
    <row r="177" spans="2:16" hidden="1"/>
    <row r="178" spans="2:16" hidden="1"/>
    <row r="179" spans="2:16" ht="10.8" hidden="1" thickBot="1">
      <c r="B179" s="32" t="s">
        <v>53</v>
      </c>
      <c r="C179" s="32"/>
      <c r="D179" s="32"/>
      <c r="E179" s="32"/>
      <c r="F179" s="33"/>
      <c r="G179" s="33"/>
      <c r="H179" s="33"/>
      <c r="I179" s="33"/>
      <c r="J179" s="33"/>
      <c r="K179" s="33"/>
      <c r="L179" s="33"/>
      <c r="M179" s="33"/>
      <c r="N179" s="33"/>
      <c r="O179" s="34"/>
      <c r="P179" s="34"/>
    </row>
    <row r="180" spans="2:16" hidden="1">
      <c r="B180" s="52"/>
      <c r="C180" s="57"/>
      <c r="D180" s="48"/>
      <c r="E180" s="48"/>
      <c r="F180" s="49"/>
      <c r="G180" s="53"/>
      <c r="H180" s="54"/>
      <c r="I180" s="55"/>
      <c r="J180" s="54"/>
      <c r="K180" s="53"/>
      <c r="L180" s="56"/>
      <c r="M180" s="53"/>
      <c r="N180" s="54"/>
      <c r="O180" s="35">
        <f t="shared" ref="O180:O182" si="57">SUM(F180:N180)</f>
        <v>0</v>
      </c>
      <c r="P180" s="36">
        <f t="shared" ref="P180:P182" si="58">(D180*$D$3)+(E180*$E$3)+(F180*$F$3)+(G180*$G$3)+(H180*$H$3)+(I180*$I$3)+(J180*$J$3)+(K180*$K$3)+(L180*$L$3)+(M180*$M$3)+(N180*$N$3)</f>
        <v>0</v>
      </c>
    </row>
    <row r="181" spans="2:16" hidden="1">
      <c r="B181" s="52"/>
      <c r="C181" s="47"/>
      <c r="D181" s="48"/>
      <c r="E181" s="48"/>
      <c r="F181" s="49"/>
      <c r="G181" s="53"/>
      <c r="H181" s="54"/>
      <c r="I181" s="55"/>
      <c r="J181" s="54"/>
      <c r="K181" s="53"/>
      <c r="L181" s="56"/>
      <c r="M181" s="53"/>
      <c r="N181" s="54"/>
      <c r="O181" s="35">
        <f t="shared" ref="O181" si="59">SUM(F181:N181)</f>
        <v>0</v>
      </c>
      <c r="P181" s="36">
        <f t="shared" si="58"/>
        <v>0</v>
      </c>
    </row>
    <row r="182" spans="2:16" hidden="1">
      <c r="B182" s="52"/>
      <c r="C182" s="47"/>
      <c r="D182" s="48"/>
      <c r="E182" s="48"/>
      <c r="F182" s="49"/>
      <c r="G182" s="53"/>
      <c r="H182" s="54"/>
      <c r="I182" s="55"/>
      <c r="J182" s="54"/>
      <c r="K182" s="53"/>
      <c r="L182" s="56"/>
      <c r="M182" s="53"/>
      <c r="N182" s="54"/>
      <c r="O182" s="35">
        <f t="shared" si="57"/>
        <v>0</v>
      </c>
      <c r="P182" s="36">
        <f t="shared" si="58"/>
        <v>0</v>
      </c>
    </row>
    <row r="183" spans="2:16" ht="10.8" hidden="1" thickBot="1">
      <c r="B183" s="37" t="s">
        <v>21</v>
      </c>
      <c r="C183" s="37">
        <f>SUM(C182:C182)</f>
        <v>0</v>
      </c>
      <c r="D183" s="37">
        <f>SUM(D180:D182)</f>
        <v>0</v>
      </c>
      <c r="E183" s="37">
        <f>SUM(E180:E182)</f>
        <v>0</v>
      </c>
      <c r="F183" s="37">
        <f>SUM(F182:F182)</f>
        <v>0</v>
      </c>
      <c r="G183" s="40">
        <f t="shared" ref="G183:P183" si="60">SUM(G180:G182)</f>
        <v>0</v>
      </c>
      <c r="H183" s="40">
        <f t="shared" si="60"/>
        <v>0</v>
      </c>
      <c r="I183" s="40">
        <f t="shared" si="60"/>
        <v>0</v>
      </c>
      <c r="J183" s="40">
        <f t="shared" si="60"/>
        <v>0</v>
      </c>
      <c r="K183" s="40">
        <f t="shared" si="60"/>
        <v>0</v>
      </c>
      <c r="L183" s="40">
        <f t="shared" si="60"/>
        <v>0</v>
      </c>
      <c r="M183" s="40">
        <f t="shared" si="60"/>
        <v>0</v>
      </c>
      <c r="N183" s="40">
        <f t="shared" si="60"/>
        <v>0</v>
      </c>
      <c r="O183" s="41">
        <f t="shared" si="60"/>
        <v>0</v>
      </c>
      <c r="P183" s="42">
        <f t="shared" si="60"/>
        <v>0</v>
      </c>
    </row>
    <row r="184" spans="2:16" hidden="1"/>
    <row r="185" spans="2:16" hidden="1"/>
    <row r="186" spans="2:16" ht="10.8" hidden="1" thickBot="1">
      <c r="B186" s="32" t="s">
        <v>44</v>
      </c>
      <c r="C186" s="32"/>
      <c r="D186" s="32"/>
      <c r="E186" s="32"/>
      <c r="F186" s="33"/>
      <c r="G186" s="33"/>
      <c r="H186" s="33"/>
      <c r="I186" s="33"/>
      <c r="J186" s="33"/>
      <c r="K186" s="33"/>
      <c r="L186" s="33"/>
      <c r="M186" s="33"/>
      <c r="N186" s="33"/>
      <c r="O186" s="34"/>
      <c r="P186" s="34"/>
    </row>
    <row r="187" spans="2:16" hidden="1">
      <c r="B187" s="52" t="s">
        <v>71</v>
      </c>
      <c r="C187" s="57"/>
      <c r="D187" s="48"/>
      <c r="E187" s="48"/>
      <c r="F187" s="49"/>
      <c r="G187" s="53"/>
      <c r="H187" s="54"/>
      <c r="I187" s="55"/>
      <c r="J187" s="54"/>
      <c r="K187" s="53"/>
      <c r="L187" s="56"/>
      <c r="M187" s="53"/>
      <c r="N187" s="54"/>
      <c r="O187" s="110">
        <f>SUM(F187:N187)+(E187*18)+(D187*9)</f>
        <v>0</v>
      </c>
      <c r="P187" s="36">
        <f t="shared" ref="P187:P189" si="61">(D187*$D$3)+(E187*$E$3)+(F187*$F$3)+(G187*$G$3)+(H187*$H$3)+(I187*$I$3)+(J187*$J$3)+(K187*$K$3)+(L187*$L$3)+(M187*$M$3)+(N187*$N$3)</f>
        <v>0</v>
      </c>
    </row>
    <row r="188" spans="2:16" hidden="1">
      <c r="B188" s="52"/>
      <c r="C188" s="47"/>
      <c r="D188" s="48"/>
      <c r="E188" s="48"/>
      <c r="F188" s="49"/>
      <c r="G188" s="53"/>
      <c r="H188" s="54"/>
      <c r="I188" s="55"/>
      <c r="J188" s="54"/>
      <c r="K188" s="53"/>
      <c r="L188" s="56"/>
      <c r="M188" s="53"/>
      <c r="N188" s="54"/>
      <c r="O188" s="35">
        <f t="shared" ref="O188" si="62">SUM(F188:N188)</f>
        <v>0</v>
      </c>
      <c r="P188" s="36">
        <f t="shared" si="61"/>
        <v>0</v>
      </c>
    </row>
    <row r="189" spans="2:16" hidden="1">
      <c r="B189" s="52"/>
      <c r="C189" s="47"/>
      <c r="D189" s="48"/>
      <c r="E189" s="48"/>
      <c r="F189" s="49"/>
      <c r="G189" s="53"/>
      <c r="H189" s="54"/>
      <c r="I189" s="55"/>
      <c r="J189" s="54"/>
      <c r="K189" s="53"/>
      <c r="L189" s="56"/>
      <c r="M189" s="53"/>
      <c r="N189" s="54"/>
      <c r="O189" s="35">
        <f t="shared" ref="O189" si="63">SUM(F189:N189)</f>
        <v>0</v>
      </c>
      <c r="P189" s="36">
        <f t="shared" si="61"/>
        <v>0</v>
      </c>
    </row>
    <row r="190" spans="2:16" ht="10.8" hidden="1" thickBot="1">
      <c r="B190" s="37" t="s">
        <v>21</v>
      </c>
      <c r="C190" s="37">
        <f>SUM(C189:C189)</f>
        <v>0</v>
      </c>
      <c r="D190" s="37">
        <f>SUM(D187:D189)</f>
        <v>0</v>
      </c>
      <c r="E190" s="37">
        <f>SUM(E187:E189)</f>
        <v>0</v>
      </c>
      <c r="F190" s="37">
        <f>SUM(F189:F189)</f>
        <v>0</v>
      </c>
      <c r="G190" s="40">
        <f t="shared" ref="G190:P190" si="64">SUM(G187:G189)</f>
        <v>0</v>
      </c>
      <c r="H190" s="40">
        <f t="shared" si="64"/>
        <v>0</v>
      </c>
      <c r="I190" s="40">
        <f t="shared" si="64"/>
        <v>0</v>
      </c>
      <c r="J190" s="40">
        <f t="shared" si="64"/>
        <v>0</v>
      </c>
      <c r="K190" s="40">
        <f t="shared" si="64"/>
        <v>0</v>
      </c>
      <c r="L190" s="40">
        <f t="shared" si="64"/>
        <v>0</v>
      </c>
      <c r="M190" s="40">
        <f t="shared" si="64"/>
        <v>0</v>
      </c>
      <c r="N190" s="40">
        <f t="shared" si="64"/>
        <v>0</v>
      </c>
      <c r="O190" s="41">
        <f t="shared" si="64"/>
        <v>0</v>
      </c>
      <c r="P190" s="42">
        <f t="shared" si="64"/>
        <v>0</v>
      </c>
    </row>
    <row r="191" spans="2:16" hidden="1"/>
    <row r="193" spans="2:16" ht="10.8" thickBot="1">
      <c r="B193" s="32" t="s">
        <v>51</v>
      </c>
      <c r="C193" s="32"/>
      <c r="D193" s="32"/>
      <c r="E193" s="32"/>
      <c r="F193" s="33"/>
      <c r="G193" s="33"/>
      <c r="H193" s="33"/>
      <c r="I193" s="33"/>
      <c r="J193" s="33"/>
      <c r="K193" s="33"/>
      <c r="L193" s="33"/>
      <c r="M193" s="33"/>
      <c r="N193" s="33"/>
      <c r="O193" s="34"/>
      <c r="P193" s="34"/>
    </row>
    <row r="194" spans="2:16" ht="11.25" customHeight="1">
      <c r="B194" s="52" t="s">
        <v>103</v>
      </c>
      <c r="C194" s="47"/>
      <c r="D194" s="48"/>
      <c r="E194" s="48"/>
      <c r="F194" s="49"/>
      <c r="G194" s="53">
        <v>6</v>
      </c>
      <c r="H194" s="54"/>
      <c r="I194" s="55"/>
      <c r="J194" s="54"/>
      <c r="K194" s="53"/>
      <c r="L194" s="56"/>
      <c r="M194" s="53"/>
      <c r="N194" s="54"/>
      <c r="O194" s="35">
        <f t="shared" ref="O194:O200" si="65">SUM(F194:N194)</f>
        <v>6</v>
      </c>
      <c r="P194" s="36">
        <f t="shared" ref="P194:P200" si="66">(D194*$D$3)+(E194*$E$3)+(F194*$F$3)+(G194*$G$3)+(H194*$H$3)+(I194*$I$3)+(J194*$J$3)+(K194*$K$3)+(L194*$L$3)+(M194*$M$3)+(N194*$N$3)</f>
        <v>1.5</v>
      </c>
    </row>
    <row r="195" spans="2:16" ht="11.25" customHeight="1">
      <c r="B195" s="52" t="s">
        <v>104</v>
      </c>
      <c r="C195" s="47"/>
      <c r="D195" s="48"/>
      <c r="E195" s="48"/>
      <c r="F195" s="49"/>
      <c r="G195" s="53">
        <v>37</v>
      </c>
      <c r="H195" s="54"/>
      <c r="I195" s="55"/>
      <c r="J195" s="54"/>
      <c r="K195" s="53"/>
      <c r="L195" s="56"/>
      <c r="M195" s="53"/>
      <c r="N195" s="54"/>
      <c r="O195" s="35">
        <f t="shared" ref="O195" si="67">SUM(F195:N195)</f>
        <v>37</v>
      </c>
      <c r="P195" s="36">
        <f t="shared" ref="P195" si="68">(D195*$D$3)+(E195*$E$3)+(F195*$F$3)+(G195*$G$3)+(H195*$H$3)+(I195*$I$3)+(J195*$J$3)+(K195*$K$3)+(L195*$L$3)+(M195*$M$3)+(N195*$N$3)</f>
        <v>9.25</v>
      </c>
    </row>
    <row r="196" spans="2:16" ht="11.25" customHeight="1">
      <c r="B196" s="52" t="s">
        <v>105</v>
      </c>
      <c r="C196" s="47"/>
      <c r="D196" s="48"/>
      <c r="E196" s="48"/>
      <c r="F196" s="49"/>
      <c r="G196" s="53">
        <v>41</v>
      </c>
      <c r="H196" s="54"/>
      <c r="I196" s="55">
        <v>84</v>
      </c>
      <c r="J196" s="54"/>
      <c r="K196" s="53">
        <v>31</v>
      </c>
      <c r="L196" s="56"/>
      <c r="M196" s="53">
        <v>28</v>
      </c>
      <c r="N196" s="54"/>
      <c r="O196" s="35">
        <f t="shared" ref="O196:O199" si="69">SUM(F196:N196)</f>
        <v>184</v>
      </c>
      <c r="P196" s="36">
        <f t="shared" ref="P196:P199" si="70">(D196*$D$3)+(E196*$E$3)+(F196*$F$3)+(G196*$G$3)+(H196*$H$3)+(I196*$I$3)+(J196*$J$3)+(K196*$K$3)+(L196*$L$3)+(M196*$M$3)+(N196*$N$3)</f>
        <v>139.25</v>
      </c>
    </row>
    <row r="197" spans="2:16" ht="11.25" customHeight="1">
      <c r="B197" s="52" t="s">
        <v>106</v>
      </c>
      <c r="C197" s="47"/>
      <c r="D197" s="48"/>
      <c r="E197" s="48">
        <v>10</v>
      </c>
      <c r="F197" s="49"/>
      <c r="G197" s="53"/>
      <c r="H197" s="54"/>
      <c r="I197" s="55"/>
      <c r="J197" s="54"/>
      <c r="K197" s="53"/>
      <c r="L197" s="56"/>
      <c r="M197" s="53"/>
      <c r="N197" s="54"/>
      <c r="O197" s="110">
        <f t="shared" ref="O197:O199" si="71">SUM(F197:N197)+(E197*18)+(D197*9)</f>
        <v>180</v>
      </c>
      <c r="P197" s="36">
        <f t="shared" si="70"/>
        <v>720</v>
      </c>
    </row>
    <row r="198" spans="2:16" ht="11.25" customHeight="1">
      <c r="B198" s="52" t="s">
        <v>107</v>
      </c>
      <c r="C198" s="47"/>
      <c r="D198" s="48"/>
      <c r="E198" s="48">
        <v>2</v>
      </c>
      <c r="F198" s="49"/>
      <c r="G198" s="53"/>
      <c r="H198" s="54"/>
      <c r="I198" s="55"/>
      <c r="J198" s="54"/>
      <c r="K198" s="53"/>
      <c r="L198" s="56"/>
      <c r="M198" s="53"/>
      <c r="N198" s="54"/>
      <c r="O198" s="110">
        <f t="shared" si="71"/>
        <v>36</v>
      </c>
      <c r="P198" s="36">
        <f t="shared" si="70"/>
        <v>144</v>
      </c>
    </row>
    <row r="199" spans="2:16" ht="11.25" customHeight="1">
      <c r="B199" s="52" t="s">
        <v>108</v>
      </c>
      <c r="C199" s="47"/>
      <c r="D199" s="48"/>
      <c r="E199" s="48">
        <v>17</v>
      </c>
      <c r="F199" s="49"/>
      <c r="G199" s="53"/>
      <c r="H199" s="54"/>
      <c r="I199" s="55"/>
      <c r="J199" s="54"/>
      <c r="K199" s="53"/>
      <c r="L199" s="56"/>
      <c r="M199" s="53"/>
      <c r="N199" s="54"/>
      <c r="O199" s="110">
        <f t="shared" si="71"/>
        <v>306</v>
      </c>
      <c r="P199" s="36">
        <f t="shared" si="70"/>
        <v>1224</v>
      </c>
    </row>
    <row r="200" spans="2:16" ht="11.25" customHeight="1">
      <c r="B200" s="52"/>
      <c r="C200" s="47"/>
      <c r="D200" s="48"/>
      <c r="E200" s="48"/>
      <c r="F200" s="49"/>
      <c r="G200" s="53"/>
      <c r="H200" s="54"/>
      <c r="I200" s="55"/>
      <c r="J200" s="54"/>
      <c r="K200" s="53"/>
      <c r="L200" s="56"/>
      <c r="M200" s="53"/>
      <c r="N200" s="54"/>
      <c r="O200" s="35">
        <f t="shared" si="65"/>
        <v>0</v>
      </c>
      <c r="P200" s="36">
        <f t="shared" si="66"/>
        <v>0</v>
      </c>
    </row>
    <row r="201" spans="2:16" ht="10.8" thickBot="1">
      <c r="B201" s="37" t="s">
        <v>21</v>
      </c>
      <c r="C201" s="37">
        <f t="shared" ref="C201:P201" si="72">SUM(C194:C200)</f>
        <v>0</v>
      </c>
      <c r="D201" s="37">
        <f t="shared" si="72"/>
        <v>0</v>
      </c>
      <c r="E201" s="37">
        <f t="shared" si="72"/>
        <v>29</v>
      </c>
      <c r="F201" s="37">
        <f t="shared" si="72"/>
        <v>0</v>
      </c>
      <c r="G201" s="40">
        <f t="shared" si="72"/>
        <v>84</v>
      </c>
      <c r="H201" s="40">
        <f t="shared" si="72"/>
        <v>0</v>
      </c>
      <c r="I201" s="40">
        <f t="shared" si="72"/>
        <v>84</v>
      </c>
      <c r="J201" s="40">
        <f t="shared" si="72"/>
        <v>0</v>
      </c>
      <c r="K201" s="40">
        <f t="shared" si="72"/>
        <v>31</v>
      </c>
      <c r="L201" s="40">
        <f t="shared" si="72"/>
        <v>0</v>
      </c>
      <c r="M201" s="40">
        <f t="shared" si="72"/>
        <v>28</v>
      </c>
      <c r="N201" s="40">
        <f t="shared" si="72"/>
        <v>0</v>
      </c>
      <c r="O201" s="41">
        <f t="shared" si="72"/>
        <v>749</v>
      </c>
      <c r="P201" s="42">
        <f t="shared" si="72"/>
        <v>2238</v>
      </c>
    </row>
    <row r="202" spans="2:16" ht="11.25" customHeight="1">
      <c r="B202" s="44"/>
      <c r="C202" s="44"/>
      <c r="D202" s="44"/>
      <c r="E202" s="44"/>
      <c r="F202" s="44"/>
      <c r="G202" s="45"/>
      <c r="H202" s="45"/>
      <c r="I202" s="45"/>
      <c r="J202" s="45"/>
      <c r="K202" s="45"/>
      <c r="L202" s="45"/>
      <c r="M202" s="45"/>
      <c r="N202" s="45"/>
      <c r="O202" s="50"/>
      <c r="P202" s="51"/>
    </row>
    <row r="203" spans="2:16" ht="11.25" hidden="1" customHeight="1"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</row>
    <row r="204" spans="2:16" ht="10.8" hidden="1" thickBot="1">
      <c r="B204" s="32" t="s">
        <v>43</v>
      </c>
      <c r="C204" s="32"/>
      <c r="D204" s="32"/>
      <c r="E204" s="32"/>
      <c r="F204" s="33"/>
      <c r="G204" s="33"/>
      <c r="H204" s="33"/>
      <c r="I204" s="33"/>
      <c r="J204" s="33"/>
      <c r="K204" s="33"/>
      <c r="L204" s="33"/>
      <c r="M204" s="33"/>
      <c r="N204" s="33"/>
      <c r="O204" s="34"/>
      <c r="P204" s="34"/>
    </row>
    <row r="205" spans="2:16" hidden="1">
      <c r="B205" s="52"/>
      <c r="C205" s="47"/>
      <c r="D205" s="48"/>
      <c r="E205" s="48"/>
      <c r="F205" s="49"/>
      <c r="G205" s="53"/>
      <c r="H205" s="54"/>
      <c r="I205" s="55"/>
      <c r="J205" s="54"/>
      <c r="K205" s="53"/>
      <c r="L205" s="56"/>
      <c r="M205" s="53"/>
      <c r="N205" s="54"/>
      <c r="O205" s="35">
        <f>SUM(F205:N205)</f>
        <v>0</v>
      </c>
      <c r="P205" s="36">
        <f t="shared" ref="P205:P207" si="73">(D205*$D$3)+(E205*$E$3)+(F205*$F$3)+(G205*$G$3)+(H205*$H$3)+(I205*$I$3)+(J205*$J$3)+(K205*$K$3)+(L205*$L$3)+(M205*$M$3)+(N205*$N$3)</f>
        <v>0</v>
      </c>
    </row>
    <row r="206" spans="2:16" hidden="1">
      <c r="B206" s="52"/>
      <c r="C206" s="47"/>
      <c r="D206" s="48"/>
      <c r="E206" s="48"/>
      <c r="F206" s="49"/>
      <c r="G206" s="53"/>
      <c r="H206" s="54"/>
      <c r="I206" s="55"/>
      <c r="J206" s="54"/>
      <c r="K206" s="53"/>
      <c r="L206" s="56"/>
      <c r="M206" s="53"/>
      <c r="N206" s="54"/>
      <c r="O206" s="35">
        <f>SUM(F206:N206)</f>
        <v>0</v>
      </c>
      <c r="P206" s="36">
        <f t="shared" si="73"/>
        <v>0</v>
      </c>
    </row>
    <row r="207" spans="2:16" hidden="1">
      <c r="B207" s="52"/>
      <c r="C207" s="47"/>
      <c r="D207" s="48"/>
      <c r="E207" s="48"/>
      <c r="F207" s="49"/>
      <c r="G207" s="53"/>
      <c r="H207" s="54"/>
      <c r="I207" s="55"/>
      <c r="J207" s="54"/>
      <c r="K207" s="53"/>
      <c r="L207" s="56"/>
      <c r="M207" s="53"/>
      <c r="N207" s="54"/>
      <c r="O207" s="35">
        <f>SUM(F207:N207)</f>
        <v>0</v>
      </c>
      <c r="P207" s="36">
        <f t="shared" si="73"/>
        <v>0</v>
      </c>
    </row>
    <row r="208" spans="2:16" ht="10.8" hidden="1" thickBot="1">
      <c r="B208" s="37" t="s">
        <v>21</v>
      </c>
      <c r="C208" s="37">
        <f t="shared" ref="C208:O208" si="74">SUM(C205:C207)</f>
        <v>0</v>
      </c>
      <c r="D208" s="37">
        <f t="shared" si="74"/>
        <v>0</v>
      </c>
      <c r="E208" s="37">
        <f t="shared" si="74"/>
        <v>0</v>
      </c>
      <c r="F208" s="37">
        <f t="shared" si="74"/>
        <v>0</v>
      </c>
      <c r="G208" s="40">
        <f t="shared" si="74"/>
        <v>0</v>
      </c>
      <c r="H208" s="40">
        <f t="shared" si="74"/>
        <v>0</v>
      </c>
      <c r="I208" s="40">
        <f t="shared" si="74"/>
        <v>0</v>
      </c>
      <c r="J208" s="40">
        <f t="shared" si="74"/>
        <v>0</v>
      </c>
      <c r="K208" s="40">
        <f t="shared" si="74"/>
        <v>0</v>
      </c>
      <c r="L208" s="40">
        <f t="shared" si="74"/>
        <v>0</v>
      </c>
      <c r="M208" s="40">
        <f t="shared" si="74"/>
        <v>0</v>
      </c>
      <c r="N208" s="40">
        <f t="shared" si="74"/>
        <v>0</v>
      </c>
      <c r="O208" s="41">
        <f t="shared" si="74"/>
        <v>0</v>
      </c>
      <c r="P208" s="42">
        <f>SUM(P205:P207)</f>
        <v>0</v>
      </c>
    </row>
    <row r="209" spans="2:16" ht="13.2">
      <c r="B209" s="2"/>
      <c r="C209" s="2"/>
      <c r="D209" s="2"/>
      <c r="E209" s="2"/>
      <c r="F209" s="43"/>
      <c r="G209" s="43"/>
      <c r="H209" s="43"/>
      <c r="I209" s="43"/>
      <c r="J209" s="43"/>
      <c r="K209" s="43"/>
      <c r="L209" s="43"/>
      <c r="M209" s="43"/>
      <c r="N209" s="43"/>
      <c r="O209" s="2"/>
      <c r="P209" s="2"/>
    </row>
    <row r="210" spans="2:16">
      <c r="M210" s="44" t="s">
        <v>21</v>
      </c>
      <c r="O210" s="45">
        <f>O208+O201+O190+O183+O176+O170+O103+O97+O64+O90+O58+O51+O23+O11</f>
        <v>1989</v>
      </c>
      <c r="P210" s="46">
        <f>P208+P201+P190+P183+P176+P170+P103+P97+P64+P90+P58+P51+P23+P11</f>
        <v>3597.5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91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91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75</v>
      </c>
    </row>
    <row r="3" spans="2:16" ht="13.2">
      <c r="B3" s="2" t="s">
        <v>91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68</v>
      </c>
    </row>
    <row r="3" spans="2:16" ht="13.2">
      <c r="B3" s="2" t="s">
        <v>91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45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opLeftCell="A26" zoomScale="70" zoomScaleNormal="70" workbookViewId="0">
      <selection activeCell="E32" sqref="E32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82</v>
      </c>
      <c r="B4" s="167">
        <f>SUM(Botswana!O15)</f>
        <v>0</v>
      </c>
      <c r="C4" s="168">
        <f>SUM(Botswana!P15)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72</v>
      </c>
      <c r="B6" s="172">
        <f>SUM(Ghana!O39)</f>
        <v>884</v>
      </c>
      <c r="C6" s="169">
        <f>SUM(Ghana!P39)</f>
        <v>309.75</v>
      </c>
      <c r="D6" s="162"/>
    </row>
    <row r="7" spans="1:4" ht="14.4" hidden="1">
      <c r="A7" s="166" t="s">
        <v>47</v>
      </c>
      <c r="B7" s="167">
        <f>SUM('Ivory Coast'!O11)</f>
        <v>0</v>
      </c>
      <c r="C7" s="168">
        <f>SUM('Ivory Coast'!P11)</f>
        <v>0</v>
      </c>
      <c r="D7" s="162"/>
    </row>
    <row r="8" spans="1:4" ht="14.4">
      <c r="A8" s="166" t="s">
        <v>25</v>
      </c>
      <c r="B8" s="172">
        <f>SUM(Kenya!O37)</f>
        <v>478</v>
      </c>
      <c r="C8" s="169">
        <f>SUM(Kenya!P37)</f>
        <v>1592.5</v>
      </c>
      <c r="D8" s="162"/>
    </row>
    <row r="9" spans="1:4" ht="14.4" hidden="1">
      <c r="A9" s="166" t="s">
        <v>80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SUM(Mauritius!O76)</f>
        <v>334</v>
      </c>
      <c r="C10" s="168">
        <f>SUM(Mauritius!P76)</f>
        <v>179</v>
      </c>
      <c r="D10" s="162"/>
    </row>
    <row r="11" spans="1:4" ht="14.4">
      <c r="A11" s="166" t="s">
        <v>34</v>
      </c>
      <c r="B11" s="172">
        <f>SUM(Nigeria!O50)</f>
        <v>1022</v>
      </c>
      <c r="C11" s="169">
        <f>SUM(Nigeria!P50)</f>
        <v>422</v>
      </c>
      <c r="D11" s="162"/>
    </row>
    <row r="12" spans="1:4" ht="14.4">
      <c r="A12" s="166" t="s">
        <v>27</v>
      </c>
      <c r="B12" s="173">
        <f>SUM('South Africa'!O210)</f>
        <v>1989</v>
      </c>
      <c r="C12" s="168">
        <f>SUM('South Africa'!P210)</f>
        <v>3597.5</v>
      </c>
      <c r="D12" s="162"/>
    </row>
    <row r="13" spans="1:4" ht="14.4" hidden="1">
      <c r="A13" s="166" t="s">
        <v>77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74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69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72"/>
      <c r="C17" s="169"/>
      <c r="D17" s="162"/>
    </row>
    <row r="18" spans="1:5" ht="14.4">
      <c r="A18" s="175" t="s">
        <v>28</v>
      </c>
      <c r="B18" s="176">
        <f>SUM(B4:B17)</f>
        <v>4707</v>
      </c>
      <c r="C18" s="176">
        <f>SUM(C4:C17)</f>
        <v>6100.75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2024</v>
      </c>
      <c r="C26" s="182">
        <v>2025</v>
      </c>
      <c r="D26" s="67"/>
    </row>
    <row r="27" spans="1:5">
      <c r="A27" s="67" t="s">
        <v>66</v>
      </c>
      <c r="B27" s="67">
        <v>7360</v>
      </c>
      <c r="C27" s="67">
        <v>6604</v>
      </c>
      <c r="D27" s="67"/>
      <c r="E27" s="67"/>
    </row>
    <row r="28" spans="1:5">
      <c r="A28" s="67" t="s">
        <v>55</v>
      </c>
      <c r="B28" s="67">
        <v>5618</v>
      </c>
      <c r="C28" s="67">
        <v>7104</v>
      </c>
      <c r="D28" s="67"/>
      <c r="E28" s="67"/>
    </row>
    <row r="29" spans="1:5">
      <c r="A29" s="67" t="s">
        <v>56</v>
      </c>
      <c r="B29" s="67">
        <v>8658</v>
      </c>
      <c r="C29" s="67">
        <v>7058</v>
      </c>
      <c r="D29" s="67"/>
      <c r="E29" s="67"/>
    </row>
    <row r="30" spans="1:5">
      <c r="A30" s="67" t="s">
        <v>57</v>
      </c>
      <c r="B30" s="177">
        <v>7938</v>
      </c>
      <c r="C30" s="177">
        <v>5230</v>
      </c>
      <c r="D30" s="177"/>
      <c r="E30" s="177"/>
    </row>
    <row r="31" spans="1:5">
      <c r="A31" s="67" t="s">
        <v>58</v>
      </c>
      <c r="B31" s="67">
        <v>3024</v>
      </c>
      <c r="C31" s="67">
        <v>8816</v>
      </c>
      <c r="D31" s="67"/>
    </row>
    <row r="32" spans="1:5">
      <c r="A32" s="67" t="s">
        <v>59</v>
      </c>
      <c r="B32" s="67">
        <v>6256</v>
      </c>
      <c r="C32" s="67">
        <v>4042</v>
      </c>
      <c r="D32" s="67"/>
    </row>
    <row r="33" spans="1:4">
      <c r="A33" s="67" t="s">
        <v>60</v>
      </c>
      <c r="B33" s="67">
        <v>7863</v>
      </c>
      <c r="C33" s="67">
        <v>5916</v>
      </c>
      <c r="D33" s="67"/>
    </row>
    <row r="34" spans="1:4">
      <c r="A34" s="67" t="s">
        <v>61</v>
      </c>
      <c r="B34" s="67">
        <v>13131</v>
      </c>
      <c r="C34" s="67">
        <v>10512</v>
      </c>
      <c r="D34" s="67"/>
    </row>
    <row r="35" spans="1:4">
      <c r="A35" s="67" t="s">
        <v>62</v>
      </c>
      <c r="B35" s="67">
        <v>16114</v>
      </c>
      <c r="C35" s="67">
        <f>B18</f>
        <v>4707</v>
      </c>
    </row>
    <row r="36" spans="1:4">
      <c r="A36" s="67" t="s">
        <v>63</v>
      </c>
      <c r="B36" s="67">
        <v>6433</v>
      </c>
    </row>
    <row r="37" spans="1:4">
      <c r="A37" s="67" t="s">
        <v>64</v>
      </c>
      <c r="B37" s="67">
        <v>4399</v>
      </c>
    </row>
    <row r="38" spans="1:4">
      <c r="A38" s="67" t="s">
        <v>65</v>
      </c>
      <c r="B38" s="67">
        <v>64825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2025-10-31T01:39:59Z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