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8A8A2D58-D7BD-40D0-9582-3553D104AA1F}" xr6:coauthVersionLast="47" xr6:coauthVersionMax="47" xr10:uidLastSave="{00000000-0000-0000-0000-000000000000}"/>
  <bookViews>
    <workbookView xWindow="-120" yWindow="-120" windowWidth="29040" windowHeight="15225" tabRatio="854" firstSheet="2" activeTab="2" xr2:uid="{00000000-000D-0000-FFFF-FFFF00000000}"/>
  </bookViews>
  <sheets>
    <sheet name="Democratic Republic of Congo" sheetId="16" state="hidden" r:id="rId1"/>
    <sheet name="Ghana" sheetId="11" state="hidden" r:id="rId2"/>
    <sheet name="Botswana" sheetId="14" r:id="rId3"/>
    <sheet name="Kenya" sheetId="10" r:id="rId4"/>
    <sheet name="Malawi" sheetId="17" state="hidden" r:id="rId5"/>
    <sheet name="Mauritius" sheetId="8" r:id="rId6"/>
    <sheet name="Nigeria" sheetId="18" r:id="rId7"/>
    <sheet name="South Africa" sheetId="19" r:id="rId8"/>
    <sheet name="Tanzania" sheetId="23" state="hidden" r:id="rId9"/>
    <sheet name="Togo" sheetId="12" state="hidden" r:id="rId10"/>
    <sheet name="Uganda" sheetId="24" state="hidden" r:id="rId11"/>
    <sheet name="Zimbabwe" sheetId="20" state="hidden" r:id="rId12"/>
    <sheet name="Summary" sheetId="4" r:id="rId13"/>
    <sheet name="Graphs" sheetId="22" r:id="rId14"/>
  </sheets>
  <externalReferences>
    <externalReference r:id="rId15"/>
    <externalReference r:id="rId16"/>
  </externalReferences>
  <definedNames>
    <definedName name="Excel_BuiltIn_Print_Area_1" localSheetId="2">[1]Malawi!#REF!</definedName>
    <definedName name="Excel_BuiltIn_Print_Area_1" localSheetId="0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1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9">Togo!#REF!</definedName>
    <definedName name="_xlnm.Print_Area" localSheetId="10">Uganda!#REF!</definedName>
  </definedNames>
  <calcPr calcId="181029"/>
</workbook>
</file>

<file path=xl/calcChain.xml><?xml version="1.0" encoding="utf-8"?>
<calcChain xmlns="http://schemas.openxmlformats.org/spreadsheetml/2006/main">
  <c r="O11" i="14" l="1"/>
  <c r="O168" i="19"/>
  <c r="O153" i="19"/>
  <c r="O112" i="19"/>
  <c r="O73" i="19"/>
  <c r="O64" i="19"/>
  <c r="O59" i="19"/>
  <c r="O50" i="19"/>
  <c r="O46" i="19"/>
  <c r="O45" i="19"/>
  <c r="O41" i="19"/>
  <c r="O15" i="17"/>
  <c r="F149" i="19" l="1"/>
  <c r="P13" i="17"/>
  <c r="O13" i="17"/>
  <c r="P12" i="17"/>
  <c r="O12" i="17"/>
  <c r="P11" i="17"/>
  <c r="O11" i="17"/>
  <c r="P10" i="17"/>
  <c r="O10" i="17"/>
  <c r="P15" i="17"/>
  <c r="P14" i="17"/>
  <c r="O14" i="17"/>
  <c r="P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67" i="19"/>
  <c r="O67" i="19"/>
  <c r="P66" i="19"/>
  <c r="O66" i="19"/>
  <c r="P65" i="19"/>
  <c r="O65" i="19"/>
  <c r="P64" i="19"/>
  <c r="P63" i="19"/>
  <c r="O63" i="19"/>
  <c r="P62" i="19"/>
  <c r="O62" i="19"/>
  <c r="P61" i="19"/>
  <c r="O61" i="19"/>
  <c r="P60" i="19"/>
  <c r="O60" i="19"/>
  <c r="P50" i="19"/>
  <c r="P49" i="19"/>
  <c r="O49" i="19"/>
  <c r="P48" i="19"/>
  <c r="O48" i="19"/>
  <c r="P47" i="19"/>
  <c r="O47" i="19"/>
  <c r="P46" i="19"/>
  <c r="P45" i="19"/>
  <c r="P44" i="19"/>
  <c r="O44" i="19"/>
  <c r="P43" i="19"/>
  <c r="O43" i="19"/>
  <c r="P42" i="19"/>
  <c r="O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20" i="10"/>
  <c r="M20" i="10"/>
  <c r="L20" i="10"/>
  <c r="K20" i="10"/>
  <c r="J20" i="10"/>
  <c r="I20" i="10"/>
  <c r="H20" i="10"/>
  <c r="G20" i="10"/>
  <c r="F20" i="10"/>
  <c r="E20" i="10"/>
  <c r="D20" i="10"/>
  <c r="C20" i="10"/>
  <c r="P19" i="10"/>
  <c r="O19" i="10"/>
  <c r="P18" i="10"/>
  <c r="O18" i="10"/>
  <c r="O20" i="10" s="1"/>
  <c r="P12" i="10"/>
  <c r="O12" i="10"/>
  <c r="P11" i="10"/>
  <c r="O11" i="10"/>
  <c r="P10" i="10"/>
  <c r="O10" i="10"/>
  <c r="P9" i="10"/>
  <c r="O9" i="10"/>
  <c r="P8" i="10"/>
  <c r="O8" i="10"/>
  <c r="N33" i="18"/>
  <c r="M33" i="18"/>
  <c r="L33" i="18"/>
  <c r="K33" i="18"/>
  <c r="J33" i="18"/>
  <c r="I33" i="18"/>
  <c r="H33" i="18"/>
  <c r="G33" i="18"/>
  <c r="F33" i="18"/>
  <c r="E33" i="18"/>
  <c r="D33" i="18"/>
  <c r="C33" i="18"/>
  <c r="P32" i="18"/>
  <c r="O32" i="18"/>
  <c r="P31" i="18"/>
  <c r="O31" i="18"/>
  <c r="P30" i="18"/>
  <c r="O30" i="18"/>
  <c r="P29" i="18"/>
  <c r="O29" i="18"/>
  <c r="P177" i="19"/>
  <c r="O177" i="19"/>
  <c r="P176" i="19"/>
  <c r="O176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112" i="19"/>
  <c r="P68" i="19"/>
  <c r="P41" i="19"/>
  <c r="P24" i="18"/>
  <c r="P23" i="18"/>
  <c r="P22" i="18"/>
  <c r="P21" i="18"/>
  <c r="P20" i="18"/>
  <c r="P19" i="18"/>
  <c r="P14" i="18"/>
  <c r="P13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20" i="10" l="1"/>
  <c r="O12" i="24"/>
  <c r="B14" i="4" s="1"/>
  <c r="P12" i="24"/>
  <c r="C14" i="4" s="1"/>
  <c r="O33" i="18"/>
  <c r="P33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O105" i="19"/>
  <c r="P105" i="19"/>
  <c r="O106" i="19"/>
  <c r="P106" i="19"/>
  <c r="O107" i="19"/>
  <c r="P107" i="19"/>
  <c r="C108" i="19"/>
  <c r="D108" i="19"/>
  <c r="E108" i="19"/>
  <c r="F108" i="19"/>
  <c r="G108" i="19"/>
  <c r="H108" i="19"/>
  <c r="I108" i="19"/>
  <c r="J108" i="19"/>
  <c r="K108" i="19"/>
  <c r="L108" i="19"/>
  <c r="M108" i="19"/>
  <c r="N108" i="19"/>
  <c r="O80" i="19"/>
  <c r="P80" i="19"/>
  <c r="O81" i="19"/>
  <c r="P81" i="19"/>
  <c r="C82" i="19"/>
  <c r="D82" i="19"/>
  <c r="E82" i="19"/>
  <c r="F82" i="19"/>
  <c r="G82" i="19"/>
  <c r="H82" i="19"/>
  <c r="I82" i="19"/>
  <c r="J82" i="19"/>
  <c r="K82" i="19"/>
  <c r="L82" i="19"/>
  <c r="M82" i="19"/>
  <c r="N82" i="19"/>
  <c r="P11" i="19" l="1"/>
  <c r="O11" i="19"/>
  <c r="P82" i="19"/>
  <c r="P108" i="19"/>
  <c r="O108" i="19"/>
  <c r="O82" i="19"/>
  <c r="P32" i="10" l="1"/>
  <c r="P31" i="10"/>
  <c r="P30" i="10"/>
  <c r="P25" i="10"/>
  <c r="P24" i="10"/>
  <c r="P13" i="10"/>
  <c r="P185" i="19"/>
  <c r="P184" i="19"/>
  <c r="P183" i="19"/>
  <c r="P178" i="19"/>
  <c r="P175" i="19"/>
  <c r="P170" i="19"/>
  <c r="P169" i="19"/>
  <c r="P168" i="19"/>
  <c r="P163" i="19"/>
  <c r="P162" i="19"/>
  <c r="P161" i="19"/>
  <c r="P156" i="19"/>
  <c r="P155" i="19"/>
  <c r="P154" i="19"/>
  <c r="P153" i="19"/>
  <c r="P148" i="19"/>
  <c r="P147" i="19"/>
  <c r="P146" i="19"/>
  <c r="P145" i="19"/>
  <c r="P144" i="19"/>
  <c r="P143" i="19"/>
  <c r="P142" i="19"/>
  <c r="P141" i="19"/>
  <c r="P140" i="19"/>
  <c r="P139" i="19"/>
  <c r="P138" i="19"/>
  <c r="P137" i="19"/>
  <c r="P136" i="19"/>
  <c r="P135" i="19"/>
  <c r="P134" i="19"/>
  <c r="P133" i="19"/>
  <c r="P132" i="19"/>
  <c r="P131" i="19"/>
  <c r="P130" i="19"/>
  <c r="P129" i="19"/>
  <c r="P128" i="19"/>
  <c r="P127" i="19"/>
  <c r="P126" i="19"/>
  <c r="P125" i="19"/>
  <c r="P120" i="19"/>
  <c r="P119" i="19"/>
  <c r="P114" i="19"/>
  <c r="P113" i="19"/>
  <c r="P75" i="19"/>
  <c r="P74" i="19"/>
  <c r="P73" i="19"/>
  <c r="P36" i="19"/>
  <c r="P15" i="19"/>
  <c r="O15" i="19"/>
  <c r="O74" i="19" l="1"/>
  <c r="O169" i="19" l="1"/>
  <c r="O46" i="8" l="1"/>
  <c r="O45" i="8"/>
  <c r="O44" i="8"/>
  <c r="O7" i="8"/>
  <c r="O126" i="19" l="1"/>
  <c r="N157" i="19"/>
  <c r="M157" i="19"/>
  <c r="L157" i="19"/>
  <c r="K157" i="19"/>
  <c r="J157" i="19"/>
  <c r="I157" i="19"/>
  <c r="H157" i="19"/>
  <c r="G157" i="19"/>
  <c r="F157" i="19"/>
  <c r="E157" i="19"/>
  <c r="D157" i="19"/>
  <c r="C157" i="19"/>
  <c r="O156" i="19"/>
  <c r="O155" i="19"/>
  <c r="O154" i="19"/>
  <c r="P157" i="19" l="1"/>
  <c r="O157" i="19"/>
  <c r="O137" i="19" l="1"/>
  <c r="O136" i="19"/>
  <c r="O135" i="19"/>
  <c r="O134" i="19"/>
  <c r="O133" i="19"/>
  <c r="O132" i="19"/>
  <c r="O131" i="19"/>
  <c r="O130" i="19"/>
  <c r="O129" i="19"/>
  <c r="O128" i="19"/>
  <c r="O127" i="19"/>
  <c r="O147" i="19"/>
  <c r="O146" i="19"/>
  <c r="O145" i="19"/>
  <c r="O144" i="19"/>
  <c r="O143" i="19"/>
  <c r="O68" i="19" l="1"/>
  <c r="E69" i="19"/>
  <c r="F69" i="19"/>
  <c r="G69" i="19"/>
  <c r="H69" i="19"/>
  <c r="I69" i="19"/>
  <c r="J69" i="19"/>
  <c r="K69" i="19"/>
  <c r="L69" i="19"/>
  <c r="M69" i="19"/>
  <c r="N69" i="19"/>
  <c r="E76" i="19"/>
  <c r="F76" i="19"/>
  <c r="G76" i="19"/>
  <c r="H76" i="19"/>
  <c r="I76" i="19"/>
  <c r="J76" i="19"/>
  <c r="K76" i="19"/>
  <c r="L76" i="19"/>
  <c r="M76" i="19"/>
  <c r="N76" i="19"/>
  <c r="O162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71" i="19"/>
  <c r="M171" i="19"/>
  <c r="L171" i="19"/>
  <c r="K171" i="19"/>
  <c r="J171" i="19"/>
  <c r="I171" i="19"/>
  <c r="H171" i="19"/>
  <c r="G171" i="19"/>
  <c r="F171" i="19"/>
  <c r="E171" i="19"/>
  <c r="D171" i="19"/>
  <c r="C171" i="19"/>
  <c r="O170" i="19"/>
  <c r="N149" i="19"/>
  <c r="M149" i="19"/>
  <c r="L149" i="19"/>
  <c r="K149" i="19"/>
  <c r="J149" i="19"/>
  <c r="I149" i="19"/>
  <c r="H149" i="19"/>
  <c r="G149" i="19"/>
  <c r="E149" i="19"/>
  <c r="D149" i="19"/>
  <c r="C149" i="19"/>
  <c r="O148" i="19"/>
  <c r="O142" i="19"/>
  <c r="O141" i="19"/>
  <c r="O140" i="19"/>
  <c r="O139" i="19"/>
  <c r="O138" i="19"/>
  <c r="O125" i="19"/>
  <c r="D69" i="19"/>
  <c r="C69" i="19"/>
  <c r="N179" i="19"/>
  <c r="M179" i="19"/>
  <c r="L179" i="19"/>
  <c r="K179" i="19"/>
  <c r="J179" i="19"/>
  <c r="I179" i="19"/>
  <c r="H179" i="19"/>
  <c r="G179" i="19"/>
  <c r="F179" i="19"/>
  <c r="E179" i="19"/>
  <c r="D179" i="19"/>
  <c r="C179" i="19"/>
  <c r="O178" i="19"/>
  <c r="O175" i="19"/>
  <c r="O113" i="19"/>
  <c r="O9" i="16"/>
  <c r="N186" i="19"/>
  <c r="M186" i="19"/>
  <c r="L186" i="19"/>
  <c r="K186" i="19"/>
  <c r="J186" i="19"/>
  <c r="I186" i="19"/>
  <c r="H186" i="19"/>
  <c r="G186" i="19"/>
  <c r="F186" i="19"/>
  <c r="E186" i="19"/>
  <c r="D186" i="19"/>
  <c r="C186" i="19"/>
  <c r="O185" i="19"/>
  <c r="O184" i="19"/>
  <c r="O183" i="19"/>
  <c r="N164" i="19"/>
  <c r="M164" i="19"/>
  <c r="L164" i="19"/>
  <c r="K164" i="19"/>
  <c r="J164" i="19"/>
  <c r="I164" i="19"/>
  <c r="H164" i="19"/>
  <c r="G164" i="19"/>
  <c r="F164" i="19"/>
  <c r="E164" i="19"/>
  <c r="D164" i="19"/>
  <c r="C164" i="19"/>
  <c r="O163" i="19"/>
  <c r="O161" i="19"/>
  <c r="N121" i="19"/>
  <c r="M121" i="19"/>
  <c r="L121" i="19"/>
  <c r="K121" i="19"/>
  <c r="J121" i="19"/>
  <c r="I121" i="19"/>
  <c r="H121" i="19"/>
  <c r="G121" i="19"/>
  <c r="F121" i="19"/>
  <c r="E121" i="19"/>
  <c r="D121" i="19"/>
  <c r="C121" i="19"/>
  <c r="O120" i="19"/>
  <c r="O119" i="19"/>
  <c r="N115" i="19"/>
  <c r="M115" i="19"/>
  <c r="L115" i="19"/>
  <c r="K115" i="19"/>
  <c r="J115" i="19"/>
  <c r="I115" i="19"/>
  <c r="H115" i="19"/>
  <c r="G115" i="19"/>
  <c r="F115" i="19"/>
  <c r="E115" i="19"/>
  <c r="D115" i="19"/>
  <c r="C115" i="19"/>
  <c r="O114" i="19"/>
  <c r="D76" i="19"/>
  <c r="C76" i="19"/>
  <c r="O75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C9" i="18"/>
  <c r="D9" i="18"/>
  <c r="E9" i="18"/>
  <c r="F9" i="18"/>
  <c r="G9" i="18"/>
  <c r="H9" i="18"/>
  <c r="I9" i="18"/>
  <c r="J9" i="18"/>
  <c r="K9" i="18"/>
  <c r="L9" i="18"/>
  <c r="M9" i="18"/>
  <c r="N9" i="18"/>
  <c r="O13" i="18"/>
  <c r="P15" i="18"/>
  <c r="O14" i="18"/>
  <c r="C15" i="18"/>
  <c r="D15" i="18"/>
  <c r="E15" i="18"/>
  <c r="F15" i="18"/>
  <c r="G15" i="18"/>
  <c r="H15" i="18"/>
  <c r="I15" i="18"/>
  <c r="J15" i="18"/>
  <c r="K15" i="18"/>
  <c r="L15" i="18"/>
  <c r="M15" i="18"/>
  <c r="N15" i="18"/>
  <c r="O19" i="18"/>
  <c r="O20" i="18"/>
  <c r="O21" i="18"/>
  <c r="O22" i="18"/>
  <c r="O23" i="18"/>
  <c r="O24" i="18"/>
  <c r="C25" i="18"/>
  <c r="D25" i="18"/>
  <c r="E25" i="18"/>
  <c r="F25" i="18"/>
  <c r="G25" i="18"/>
  <c r="H25" i="18"/>
  <c r="I25" i="18"/>
  <c r="J25" i="18"/>
  <c r="K25" i="18"/>
  <c r="L25" i="18"/>
  <c r="M25" i="18"/>
  <c r="N25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14" i="10"/>
  <c r="M14" i="10"/>
  <c r="L14" i="10"/>
  <c r="K14" i="10"/>
  <c r="J14" i="10"/>
  <c r="I14" i="10"/>
  <c r="H14" i="10"/>
  <c r="G14" i="10"/>
  <c r="F14" i="10"/>
  <c r="E14" i="10"/>
  <c r="D14" i="10"/>
  <c r="C14" i="10"/>
  <c r="N33" i="10"/>
  <c r="M33" i="10"/>
  <c r="L33" i="10"/>
  <c r="K33" i="10"/>
  <c r="J33" i="10"/>
  <c r="I33" i="10"/>
  <c r="H33" i="10"/>
  <c r="G33" i="10"/>
  <c r="F33" i="10"/>
  <c r="E33" i="10"/>
  <c r="D33" i="10"/>
  <c r="C33" i="10"/>
  <c r="O32" i="10"/>
  <c r="O31" i="10"/>
  <c r="O30" i="10"/>
  <c r="O1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4" i="4" s="1"/>
  <c r="O10" i="16"/>
  <c r="O12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6" i="10"/>
  <c r="M26" i="10"/>
  <c r="L26" i="10"/>
  <c r="K26" i="10"/>
  <c r="J26" i="10"/>
  <c r="I26" i="10"/>
  <c r="H26" i="10"/>
  <c r="G26" i="10"/>
  <c r="F26" i="10"/>
  <c r="E26" i="10"/>
  <c r="D26" i="10"/>
  <c r="C26" i="10"/>
  <c r="O25" i="10"/>
  <c r="O24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8" i="4" s="1"/>
  <c r="O18" i="16" l="1"/>
  <c r="B4" i="4" s="1"/>
  <c r="O55" i="8"/>
  <c r="O33" i="10"/>
  <c r="O14" i="14"/>
  <c r="B6" i="4" s="1"/>
  <c r="P14" i="14"/>
  <c r="C6" i="4" s="1"/>
  <c r="P10" i="11"/>
  <c r="C5" i="4" s="1"/>
  <c r="O26" i="10"/>
  <c r="P14" i="10"/>
  <c r="P26" i="10"/>
  <c r="O14" i="10"/>
  <c r="O17" i="17"/>
  <c r="B8" i="4" s="1"/>
  <c r="O10" i="11"/>
  <c r="B5" i="4" s="1"/>
  <c r="P12" i="12"/>
  <c r="C13" i="4" s="1"/>
  <c r="O12" i="12"/>
  <c r="B13" i="4" s="1"/>
  <c r="P48" i="8"/>
  <c r="P55" i="8"/>
  <c r="P74" i="8" s="1"/>
  <c r="O171" i="19"/>
  <c r="P149" i="19"/>
  <c r="P33" i="10"/>
  <c r="O48" i="8"/>
  <c r="P25" i="18"/>
  <c r="P9" i="18"/>
  <c r="O25" i="18"/>
  <c r="O9" i="18"/>
  <c r="O15" i="18"/>
  <c r="O186" i="19"/>
  <c r="O115" i="19"/>
  <c r="O37" i="19"/>
  <c r="P69" i="19"/>
  <c r="P76" i="19"/>
  <c r="P179" i="19"/>
  <c r="O164" i="19"/>
  <c r="O121" i="19"/>
  <c r="P121" i="19"/>
  <c r="O76" i="19"/>
  <c r="P164" i="19"/>
  <c r="O69" i="19"/>
  <c r="O179" i="19"/>
  <c r="P171" i="19"/>
  <c r="P186" i="19"/>
  <c r="P115" i="19"/>
  <c r="O149" i="19"/>
  <c r="P37" i="19"/>
  <c r="P188" i="19" l="1"/>
  <c r="C11" i="4" s="1"/>
  <c r="O188" i="19"/>
  <c r="B11" i="4" s="1"/>
  <c r="O74" i="8"/>
  <c r="O35" i="10"/>
  <c r="B7" i="4" s="1"/>
  <c r="P35" i="10"/>
  <c r="O37" i="18"/>
  <c r="B10" i="4" s="1"/>
  <c r="P37" i="18"/>
  <c r="C10" i="4" s="1"/>
  <c r="B9" i="4"/>
  <c r="C7" i="4"/>
  <c r="C9" i="4"/>
  <c r="B17" i="4" l="1"/>
  <c r="B36" i="4" s="1"/>
  <c r="C17" i="4"/>
</calcChain>
</file>

<file path=xl/sharedStrings.xml><?xml version="1.0" encoding="utf-8"?>
<sst xmlns="http://schemas.openxmlformats.org/spreadsheetml/2006/main" count="401" uniqueCount="130">
  <si>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</si>
  <si>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</si>
  <si>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</si>
  <si>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</si>
  <si>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</si>
  <si>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</si>
  <si>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</si>
  <si>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</si>
  <si>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</si>
  <si>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</si>
  <si>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</si>
  <si>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</si>
  <si>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</si>
  <si>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</si>
  <si>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</si>
  <si>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</si>
  <si>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</si>
  <si>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</si>
  <si>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</si>
  <si>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</si>
  <si>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</si>
  <si>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</si>
  <si>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</si>
  <si>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</si>
  <si>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</si>
  <si>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</si>
  <si>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</si>
  <si>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</si>
  <si>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</si>
  <si>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</si>
  <si>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</si>
  <si>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</si>
  <si>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</si>
  <si>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</si>
  <si>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</si>
  <si>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</si>
  <si>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</si>
  <si>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</si>
  <si>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</si>
  <si>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</si>
  <si>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</si>
  <si>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LAGOS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</si>
  <si>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</si>
  <si>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</si>
  <si>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</si>
  <si>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</si>
  <si>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</si>
  <si>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</si>
  <si>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</si>
  <si>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</si>
  <si>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</si>
  <si>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</si>
  <si>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</si>
  <si>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</si>
  <si>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</si>
  <si>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</si>
  <si>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</si>
  <si>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</si>
  <si>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</si>
  <si>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</si>
  <si>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</si>
  <si>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</si>
  <si>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</si>
  <si>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</si>
  <si>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</si>
  <si>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</si>
  <si>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</si>
  <si>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</si>
  <si>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</si>
  <si>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</si>
  <si>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</si>
  <si>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</si>
  <si>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</si>
  <si>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</si>
  <si>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</si>
  <si>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</si>
  <si>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</si>
  <si>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</si>
  <si>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</si>
  <si>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</si>
  <si>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</si>
  <si>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</si>
  <si>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</si>
  <si>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</si>
  <si>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</si>
  <si>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Raghupathi Raghav Das</t>
  </si>
  <si>
    <t>Rama Priya Devi Dasi</t>
  </si>
  <si>
    <t>Devakinandan Das</t>
  </si>
  <si>
    <t>Nara Narayan Das</t>
  </si>
  <si>
    <t>TEMPLE: Gabarone</t>
  </si>
  <si>
    <t>MONTH : November 2022</t>
  </si>
  <si>
    <t>Botswana</t>
  </si>
  <si>
    <t>ISKCON Abeokuta</t>
  </si>
  <si>
    <t>ISKCON OTA</t>
  </si>
  <si>
    <t>MONTH :  November 2022</t>
  </si>
  <si>
    <t>KRISHNA KIDS SENA</t>
  </si>
  <si>
    <t>BHAKTA KETEN</t>
  </si>
  <si>
    <t>GIFT SHOP</t>
  </si>
  <si>
    <t>CAITANYA SWARUPA DAS</t>
  </si>
  <si>
    <t>RUPESH</t>
  </si>
  <si>
    <t xml:space="preserve">Radhakund devi dasi </t>
  </si>
  <si>
    <t>Team AGTSP</t>
  </si>
  <si>
    <t>Anakulya Devi Dasi</t>
  </si>
  <si>
    <t xml:space="preserve">Back to Godhead </t>
  </si>
  <si>
    <t>Arjuna Acarya Das</t>
  </si>
  <si>
    <t>Avinash</t>
  </si>
  <si>
    <t>Bhindu Madhava Das</t>
  </si>
  <si>
    <t>Ekachakra Das And Kripamoya Das</t>
  </si>
  <si>
    <t>Vibhu Caitanya Das</t>
  </si>
  <si>
    <t>Gangamata Goswamini Devi Dasi</t>
  </si>
  <si>
    <t>Govindas Durban (Mother Mallika)</t>
  </si>
  <si>
    <t>Jai Krishna Das</t>
  </si>
  <si>
    <t>Jai Radhika devi dasi</t>
  </si>
  <si>
    <t>Krishna Prema Namahatta</t>
  </si>
  <si>
    <t>Lakash</t>
  </si>
  <si>
    <t>Mr Presharnthan Arumugam</t>
  </si>
  <si>
    <t>Nitai Pada Kamala</t>
  </si>
  <si>
    <t>P Ramdhin</t>
  </si>
  <si>
    <t>Padyavali Devi Dasi</t>
  </si>
  <si>
    <t>Prahlad and Udhav (Ramananda Priya Das and Kavita)</t>
  </si>
  <si>
    <t>Radhanath's Gifts (Preisha)</t>
  </si>
  <si>
    <t>Rahul Ramdat</t>
  </si>
  <si>
    <t>Ramanujacarya das</t>
  </si>
  <si>
    <t>Rasa-sthali Dasi</t>
  </si>
  <si>
    <t>Shreya Chettiar</t>
  </si>
  <si>
    <t>Sri Lakshmi Narasimha devi dasi</t>
  </si>
  <si>
    <t>The Brhat Mrdanga Team</t>
  </si>
  <si>
    <t>Tilakani dd</t>
  </si>
  <si>
    <t>Ujjvala Rasa devi dasi</t>
  </si>
  <si>
    <t>Veruskha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</si>
</sst>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Border="1"/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3301</c:v>
                </c:pt>
                <c:pt idx="5" formatCode="0">
                  <c:v>10558</c:v>
                </c:pt>
                <c:pt idx="6" formatCode="0">
                  <c:v>6425</c:v>
                </c:pt>
                <c:pt idx="7" formatCode="0">
                  <c:v>5248</c:v>
                </c:pt>
                <c:pt idx="8" formatCode="0">
                  <c:v>8319</c:v>
                </c:pt>
                <c:pt idx="9" formatCode="0">
                  <c:v>4299</c:v>
                </c:pt>
                <c:pt idx="10" formatCode="0">
                  <c:v>11127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43</v>
      </c>
    </row>
    <row r="3" spans="2:16" ht="12.75">
      <c r="B3" s="2" t="s">
        <v>68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2:16" ht="12.75">
      <c r="B1" s="2" t="s">
        <v>75</v>
      </c>
    </row>
    <row r="2" spans="2:16" ht="12.75">
      <c r="B2" s="2" t="s">
        <v>68</v>
      </c>
      <c r="C2" s="2"/>
      <c r="D2" s="2"/>
      <c r="E2" s="2"/>
    </row>
    <row r="3" spans="2:16">
      <c r="B3" s="68"/>
      <c r="C3" s="69" t="s">
        <v>0</v>
      </c>
      <c r="D3" s="69" t="s">
        <v>1</v>
      </c>
      <c r="E3" s="68" t="s">
        <v>2</v>
      </c>
      <c r="F3" s="70" t="s">
        <v>3</v>
      </c>
      <c r="G3" s="71" t="s">
        <v>4</v>
      </c>
      <c r="H3" s="72"/>
      <c r="I3" s="73" t="s">
        <v>5</v>
      </c>
      <c r="J3" s="74"/>
      <c r="K3" s="75" t="s">
        <v>6</v>
      </c>
      <c r="L3" s="69"/>
      <c r="M3" s="75" t="s">
        <v>7</v>
      </c>
      <c r="N3" s="74"/>
      <c r="O3" s="68"/>
      <c r="P3" s="68"/>
    </row>
    <row r="4" spans="2:16">
      <c r="B4" s="76"/>
      <c r="C4" s="12"/>
      <c r="D4" s="13">
        <v>36</v>
      </c>
      <c r="E4" s="30">
        <v>72</v>
      </c>
      <c r="F4" s="77">
        <v>0.1</v>
      </c>
      <c r="G4" s="78">
        <v>0.25</v>
      </c>
      <c r="H4" s="78">
        <v>0.25</v>
      </c>
      <c r="I4" s="74">
        <v>0.5</v>
      </c>
      <c r="J4" s="78">
        <v>0.5</v>
      </c>
      <c r="K4" s="79">
        <v>1</v>
      </c>
      <c r="L4" s="80">
        <v>1</v>
      </c>
      <c r="M4" s="79">
        <v>2</v>
      </c>
      <c r="N4" s="79">
        <v>2</v>
      </c>
      <c r="O4" s="81"/>
      <c r="P4" s="82"/>
    </row>
    <row r="5" spans="2:16">
      <c r="B5" s="83" t="s">
        <v>8</v>
      </c>
      <c r="C5" s="84"/>
      <c r="D5" s="84"/>
      <c r="E5" s="84"/>
      <c r="F5" s="77" t="s">
        <v>9</v>
      </c>
      <c r="G5" s="85" t="s">
        <v>10</v>
      </c>
      <c r="H5" s="85" t="s">
        <v>11</v>
      </c>
      <c r="I5" s="72" t="s">
        <v>12</v>
      </c>
      <c r="J5" s="85" t="s">
        <v>13</v>
      </c>
      <c r="K5" s="85" t="s">
        <v>14</v>
      </c>
      <c r="L5" s="77" t="s">
        <v>15</v>
      </c>
      <c r="M5" s="85" t="s">
        <v>16</v>
      </c>
      <c r="N5" s="85" t="s">
        <v>17</v>
      </c>
      <c r="O5" s="72" t="s">
        <v>18</v>
      </c>
      <c r="P5" s="77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6"/>
      <c r="C7" s="86"/>
      <c r="D7" s="86"/>
      <c r="E7" s="86"/>
      <c r="F7" s="87"/>
      <c r="G7" s="87"/>
      <c r="H7" s="87"/>
      <c r="I7" s="87"/>
      <c r="J7" s="87"/>
      <c r="K7" s="87"/>
      <c r="L7" s="87"/>
      <c r="M7" s="87"/>
      <c r="N7" s="87"/>
      <c r="O7" s="88"/>
      <c r="P7" s="88"/>
    </row>
    <row r="8" spans="2:16">
      <c r="B8" s="89" t="s">
        <v>72</v>
      </c>
      <c r="C8" s="98"/>
      <c r="D8" s="90"/>
      <c r="E8" s="90"/>
      <c r="F8" s="113"/>
      <c r="G8" s="114"/>
      <c r="H8" s="115"/>
      <c r="I8" s="94"/>
      <c r="J8" s="115"/>
      <c r="K8" s="114"/>
      <c r="L8" s="95"/>
      <c r="M8" s="114"/>
      <c r="N8" s="115"/>
      <c r="O8" s="96">
        <f t="shared" ref="O8:O9" si="0">SUM(F8:N8)</f>
        <v>0</v>
      </c>
      <c r="P8" s="97">
        <f>(D8*$D$4)+(E8*$E$4)+(F8*$F$4)+(G8*$G$4)+(H8*$H$4)+(I8*$I$4)+(J8*$J$4)+(K8*$K$4)+(L8*$L$4)+(M8*$M$4)+(N8*$N$4)</f>
        <v>0</v>
      </c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si="0"/>
        <v>0</v>
      </c>
      <c r="P9" s="97">
        <f t="shared" ref="P9" si="1">(D9*$D$4)+(E9*$E$4)+(F9*$F$4)+(G9*$G$4)+(H9*$H$4)+(I9*$I$4)+(J9*$J$4)+(K9*$K$4)+(L9*$L$4)+(M9*$M$4)+(N9*$N$4)</f>
        <v>0</v>
      </c>
    </row>
    <row r="10" spans="2:16">
      <c r="B10" s="99" t="s">
        <v>21</v>
      </c>
      <c r="C10" s="99">
        <f t="shared" ref="C10:P10" si="2">SUM(C8:C9)</f>
        <v>0</v>
      </c>
      <c r="D10" s="99">
        <f t="shared" si="2"/>
        <v>0</v>
      </c>
      <c r="E10" s="99">
        <f t="shared" si="2"/>
        <v>0</v>
      </c>
      <c r="F10" s="99">
        <f t="shared" si="2"/>
        <v>0</v>
      </c>
      <c r="G10" s="99">
        <f t="shared" si="2"/>
        <v>0</v>
      </c>
      <c r="H10" s="99">
        <f t="shared" si="2"/>
        <v>0</v>
      </c>
      <c r="I10" s="99">
        <f t="shared" si="2"/>
        <v>0</v>
      </c>
      <c r="J10" s="99">
        <f t="shared" si="2"/>
        <v>0</v>
      </c>
      <c r="K10" s="99">
        <f t="shared" si="2"/>
        <v>0</v>
      </c>
      <c r="L10" s="99">
        <f t="shared" si="2"/>
        <v>0</v>
      </c>
      <c r="M10" s="99">
        <f t="shared" si="2"/>
        <v>0</v>
      </c>
      <c r="N10" s="99">
        <f t="shared" si="2"/>
        <v>0</v>
      </c>
      <c r="O10" s="99">
        <f t="shared" si="2"/>
        <v>0</v>
      </c>
      <c r="P10" s="17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tabSelected="1" workbookViewId="0">
      <selection activeCell="E28" sqref="E28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89</v>
      </c>
    </row>
    <row r="3" spans="2:16" ht="12.75">
      <c r="B3" s="2" t="s">
        <v>90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85</v>
      </c>
      <c r="C9" s="98"/>
      <c r="D9" s="90"/>
      <c r="E9" s="90"/>
      <c r="F9" s="113"/>
      <c r="G9" s="114">
        <v>32</v>
      </c>
      <c r="H9" s="115"/>
      <c r="I9" s="94"/>
      <c r="J9" s="115"/>
      <c r="K9" s="114"/>
      <c r="L9" s="95"/>
      <c r="M9" s="114"/>
      <c r="N9" s="115"/>
      <c r="O9" s="96">
        <f t="shared" ref="O9:O12" si="0">SUM(F9:N9)</f>
        <v>32</v>
      </c>
      <c r="P9" s="97">
        <f>(D9*$D$5)+(E9*$E$5)+(F9*$F$5)+(G9*$G$5)+(H9*$H$5)+(I9*$I$5)+(J9*$J$5)+(K9*$K$5)+(L9*$L$5)+(M9*$M$5)+(N9*$N$5)</f>
        <v>8</v>
      </c>
    </row>
    <row r="10" spans="2:16">
      <c r="B10" s="89" t="s">
        <v>86</v>
      </c>
      <c r="C10" s="98"/>
      <c r="D10" s="90"/>
      <c r="E10" s="90"/>
      <c r="F10" s="113"/>
      <c r="G10" s="114">
        <v>12</v>
      </c>
      <c r="H10" s="115"/>
      <c r="I10" s="94"/>
      <c r="J10" s="115"/>
      <c r="K10" s="114"/>
      <c r="L10" s="95"/>
      <c r="M10" s="114"/>
      <c r="N10" s="115"/>
      <c r="O10" s="96">
        <f t="shared" si="0"/>
        <v>12</v>
      </c>
      <c r="P10" s="97">
        <f t="shared" ref="P10:P13" si="1">(D10*$D$5)+(E10*$E$5)+(F10*$F$5)+(G10*$G$5)+(H10*$H$5)+(I10*$I$5)+(J10*$J$5)+(K10*$K$5)+(L10*$L$5)+(M10*$M$5)+(N10*$N$5)</f>
        <v>3</v>
      </c>
    </row>
    <row r="11" spans="2:16">
      <c r="B11" s="89" t="s">
        <v>87</v>
      </c>
      <c r="C11" s="98"/>
      <c r="D11" s="90"/>
      <c r="E11" s="90">
        <v>10</v>
      </c>
      <c r="F11" s="113"/>
      <c r="G11" s="114">
        <v>18</v>
      </c>
      <c r="H11" s="115"/>
      <c r="I11" s="94"/>
      <c r="J11" s="115"/>
      <c r="K11" s="114"/>
      <c r="L11" s="95"/>
      <c r="M11" s="114"/>
      <c r="N11" s="115">
        <v>1</v>
      </c>
      <c r="O11" s="110">
        <f>SUM(F11:N11)+(E11*18)+(D11*9)</f>
        <v>199</v>
      </c>
      <c r="P11" s="97">
        <f t="shared" si="1"/>
        <v>726.5</v>
      </c>
    </row>
    <row r="12" spans="2:16">
      <c r="B12" s="89" t="s">
        <v>88</v>
      </c>
      <c r="C12" s="98"/>
      <c r="D12" s="90"/>
      <c r="E12" s="90"/>
      <c r="F12" s="113"/>
      <c r="G12" s="114">
        <v>16</v>
      </c>
      <c r="H12" s="115"/>
      <c r="I12" s="94"/>
      <c r="J12" s="115"/>
      <c r="K12" s="114"/>
      <c r="L12" s="95"/>
      <c r="M12" s="114"/>
      <c r="N12" s="115"/>
      <c r="O12" s="96">
        <f t="shared" si="0"/>
        <v>16</v>
      </c>
      <c r="P12" s="97">
        <f t="shared" si="1"/>
        <v>4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>SUM(F13:N13)</f>
        <v>0</v>
      </c>
      <c r="P13" s="97">
        <f t="shared" si="1"/>
        <v>0</v>
      </c>
    </row>
    <row r="14" spans="2:16">
      <c r="B14" s="99" t="s">
        <v>21</v>
      </c>
      <c r="C14" s="99">
        <f t="shared" ref="C14:P14" si="2">SUM(C9:C13)</f>
        <v>0</v>
      </c>
      <c r="D14" s="99">
        <f t="shared" si="2"/>
        <v>0</v>
      </c>
      <c r="E14" s="99">
        <f t="shared" si="2"/>
        <v>10</v>
      </c>
      <c r="F14" s="99">
        <f t="shared" si="2"/>
        <v>0</v>
      </c>
      <c r="G14" s="99">
        <f t="shared" si="2"/>
        <v>78</v>
      </c>
      <c r="H14" s="99">
        <f t="shared" si="2"/>
        <v>0</v>
      </c>
      <c r="I14" s="99">
        <f t="shared" si="2"/>
        <v>0</v>
      </c>
      <c r="J14" s="99">
        <f t="shared" si="2"/>
        <v>0</v>
      </c>
      <c r="K14" s="99">
        <f t="shared" si="2"/>
        <v>0</v>
      </c>
      <c r="L14" s="99">
        <f t="shared" si="2"/>
        <v>0</v>
      </c>
      <c r="M14" s="99">
        <f t="shared" si="2"/>
        <v>0</v>
      </c>
      <c r="N14" s="99">
        <f t="shared" si="2"/>
        <v>1</v>
      </c>
      <c r="O14" s="99">
        <f t="shared" si="2"/>
        <v>259</v>
      </c>
      <c r="P14" s="99">
        <f t="shared" si="2"/>
        <v>741.5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35"/>
  <sheetViews>
    <sheetView workbookViewId="0">
      <selection activeCell="O13" sqref="O13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90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2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2" thickBot="1">
      <c r="B7" s="32" t="s">
        <v>37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95</v>
      </c>
      <c r="C8" s="134"/>
      <c r="D8" s="47"/>
      <c r="E8" s="48"/>
      <c r="F8" s="49"/>
      <c r="G8" s="53">
        <v>177</v>
      </c>
      <c r="H8" s="54"/>
      <c r="I8" s="55"/>
      <c r="J8" s="54"/>
      <c r="K8" s="53">
        <v>25</v>
      </c>
      <c r="L8" s="56"/>
      <c r="M8" s="53"/>
      <c r="N8" s="54">
        <v>8</v>
      </c>
      <c r="O8" s="110">
        <f t="shared" ref="O8:O12" si="0">SUM(F8:N8)</f>
        <v>210</v>
      </c>
      <c r="P8" s="36">
        <f t="shared" ref="P8:P12" si="1">(D8*$D$4)+(E8*$E$4)+(F8*$F$4)+(G8*$G$4)+(H8*$H$4)+(I8*$I$4)+(J8*$J$4)+(K8*$K$4)+(L8*$L$4)+(M8*$M$4)+(N8*$N$4)</f>
        <v>85.25</v>
      </c>
    </row>
    <row r="9" spans="2:16">
      <c r="B9" s="52" t="s">
        <v>96</v>
      </c>
      <c r="C9" s="134"/>
      <c r="D9" s="47"/>
      <c r="E9" s="48"/>
      <c r="F9" s="49"/>
      <c r="G9" s="53">
        <v>80</v>
      </c>
      <c r="H9" s="54"/>
      <c r="I9" s="55"/>
      <c r="J9" s="54"/>
      <c r="K9" s="53">
        <v>20</v>
      </c>
      <c r="L9" s="56"/>
      <c r="M9" s="53"/>
      <c r="N9" s="54"/>
      <c r="O9" s="110">
        <f t="shared" si="0"/>
        <v>100</v>
      </c>
      <c r="P9" s="36">
        <f t="shared" si="1"/>
        <v>40</v>
      </c>
    </row>
    <row r="10" spans="2:16">
      <c r="B10" s="52" t="s">
        <v>97</v>
      </c>
      <c r="C10" s="134"/>
      <c r="D10" s="47"/>
      <c r="E10" s="48"/>
      <c r="F10" s="49">
        <v>10</v>
      </c>
      <c r="G10" s="53">
        <v>7</v>
      </c>
      <c r="H10" s="54"/>
      <c r="I10" s="55"/>
      <c r="J10" s="54"/>
      <c r="K10" s="53">
        <v>15</v>
      </c>
      <c r="L10" s="56"/>
      <c r="M10" s="53"/>
      <c r="N10" s="54">
        <v>12</v>
      </c>
      <c r="O10" s="110">
        <f t="shared" si="0"/>
        <v>44</v>
      </c>
      <c r="P10" s="36">
        <f t="shared" si="1"/>
        <v>41.75</v>
      </c>
    </row>
    <row r="11" spans="2:16">
      <c r="B11" s="52" t="s">
        <v>98</v>
      </c>
      <c r="C11" s="134"/>
      <c r="D11" s="47"/>
      <c r="E11" s="48"/>
      <c r="F11" s="49"/>
      <c r="G11" s="53">
        <v>30</v>
      </c>
      <c r="H11" s="54"/>
      <c r="I11" s="55"/>
      <c r="J11" s="54"/>
      <c r="K11" s="53">
        <v>35</v>
      </c>
      <c r="L11" s="56"/>
      <c r="M11" s="53"/>
      <c r="N11" s="54"/>
      <c r="O11" s="110">
        <f t="shared" si="0"/>
        <v>65</v>
      </c>
      <c r="P11" s="36">
        <f t="shared" si="1"/>
        <v>42.5</v>
      </c>
    </row>
    <row r="12" spans="2:16">
      <c r="B12" s="52" t="s">
        <v>99</v>
      </c>
      <c r="C12" s="134"/>
      <c r="D12" s="47"/>
      <c r="E12" s="48"/>
      <c r="F12" s="49"/>
      <c r="G12" s="53">
        <v>10</v>
      </c>
      <c r="H12" s="54"/>
      <c r="I12" s="55">
        <v>5</v>
      </c>
      <c r="J12" s="54"/>
      <c r="K12" s="53">
        <v>5</v>
      </c>
      <c r="L12" s="56">
        <v>5</v>
      </c>
      <c r="M12" s="53"/>
      <c r="N12" s="54">
        <v>10</v>
      </c>
      <c r="O12" s="110">
        <f t="shared" si="0"/>
        <v>35</v>
      </c>
      <c r="P12" s="36">
        <f t="shared" si="1"/>
        <v>35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 t="shared" ref="O13" si="2">SUM(F13:N13)</f>
        <v>0</v>
      </c>
      <c r="P13" s="36">
        <f t="shared" ref="P13" si="3">(D13*$D$4)+(E13*$E$4)+(F13*$F$4)+(G13*$G$4)+(H13*$H$4)+(I13*$I$4)+(J13*$J$4)+(K13*$K$4)+(L13*$L$4)+(M13*$M$4)+(N13*$N$4)</f>
        <v>0</v>
      </c>
    </row>
    <row r="14" spans="2:16" ht="12" thickBot="1">
      <c r="B14" s="37" t="s">
        <v>21</v>
      </c>
      <c r="C14" s="37">
        <f t="shared" ref="C14:P14" si="4">SUM(C8:C13)</f>
        <v>0</v>
      </c>
      <c r="D14" s="37">
        <f t="shared" si="4"/>
        <v>0</v>
      </c>
      <c r="E14" s="37">
        <f t="shared" si="4"/>
        <v>0</v>
      </c>
      <c r="F14" s="37">
        <f t="shared" si="4"/>
        <v>10</v>
      </c>
      <c r="G14" s="37">
        <f t="shared" si="4"/>
        <v>304</v>
      </c>
      <c r="H14" s="37">
        <f t="shared" si="4"/>
        <v>0</v>
      </c>
      <c r="I14" s="37">
        <f t="shared" si="4"/>
        <v>5</v>
      </c>
      <c r="J14" s="37">
        <f t="shared" si="4"/>
        <v>0</v>
      </c>
      <c r="K14" s="37">
        <f t="shared" si="4"/>
        <v>100</v>
      </c>
      <c r="L14" s="37">
        <f t="shared" si="4"/>
        <v>5</v>
      </c>
      <c r="M14" s="37">
        <f t="shared" si="4"/>
        <v>0</v>
      </c>
      <c r="N14" s="37">
        <f t="shared" si="4"/>
        <v>30</v>
      </c>
      <c r="O14" s="37">
        <f t="shared" si="4"/>
        <v>454</v>
      </c>
      <c r="P14" s="37">
        <f t="shared" si="4"/>
        <v>244.5</v>
      </c>
    </row>
    <row r="15" spans="2:16">
      <c r="F15" s="38"/>
      <c r="G15" s="38"/>
      <c r="H15" s="38"/>
      <c r="I15" s="38"/>
      <c r="J15" s="38"/>
      <c r="K15" s="38"/>
      <c r="L15" s="38"/>
      <c r="M15" s="38"/>
      <c r="N15" s="38"/>
    </row>
    <row r="16" spans="2:16" hidden="1"/>
    <row r="17" spans="2:16" ht="12" hidden="1" thickBot="1">
      <c r="B17" s="32" t="s">
        <v>77</v>
      </c>
      <c r="C17" s="32"/>
      <c r="D17" s="32"/>
      <c r="E17" s="32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34"/>
    </row>
    <row r="18" spans="2:16" ht="12" hidden="1" customHeight="1">
      <c r="B18" s="148"/>
      <c r="C18" s="47"/>
      <c r="D18" s="48"/>
      <c r="E18" s="48"/>
      <c r="F18" s="152"/>
      <c r="G18" s="149"/>
      <c r="H18" s="54"/>
      <c r="I18" s="150"/>
      <c r="J18" s="54"/>
      <c r="K18" s="149"/>
      <c r="L18" s="151"/>
      <c r="M18" s="53"/>
      <c r="N18" s="103"/>
      <c r="O18" s="35">
        <f>SUM(F18:N18)</f>
        <v>0</v>
      </c>
      <c r="P18" s="36">
        <f t="shared" ref="P18:P19" si="5">(D18*$D$4)+(E18*$E$4)+(F18*$F$4)+(G18*$G$4)+(H18*$H$4)+(I18*$I$4)+(J18*$J$4)+(K18*$K$4)+(L18*$L$4)+(M18*$M$4)+(N18*$N$4)</f>
        <v>0</v>
      </c>
    </row>
    <row r="19" spans="2:16" hidden="1">
      <c r="B19" s="148"/>
      <c r="C19" s="47"/>
      <c r="D19" s="48"/>
      <c r="E19" s="48"/>
      <c r="F19" s="104"/>
      <c r="G19" s="106"/>
      <c r="H19" s="105"/>
      <c r="I19" s="106"/>
      <c r="J19" s="107"/>
      <c r="K19" s="106"/>
      <c r="L19" s="107"/>
      <c r="M19" s="108"/>
      <c r="N19" s="103"/>
      <c r="O19" s="35">
        <f>SUM(F19:N19)</f>
        <v>0</v>
      </c>
      <c r="P19" s="36">
        <f t="shared" si="5"/>
        <v>0</v>
      </c>
    </row>
    <row r="20" spans="2:16" ht="12" hidden="1" thickBot="1">
      <c r="B20" s="37" t="s">
        <v>21</v>
      </c>
      <c r="C20" s="37">
        <f t="shared" ref="C20:P20" si="6">SUM(C18:C19)</f>
        <v>0</v>
      </c>
      <c r="D20" s="37">
        <f t="shared" si="6"/>
        <v>0</v>
      </c>
      <c r="E20" s="37">
        <f t="shared" si="6"/>
        <v>0</v>
      </c>
      <c r="F20" s="37">
        <f t="shared" si="6"/>
        <v>0</v>
      </c>
      <c r="G20" s="37">
        <f t="shared" si="6"/>
        <v>0</v>
      </c>
      <c r="H20" s="37">
        <f t="shared" si="6"/>
        <v>0</v>
      </c>
      <c r="I20" s="37">
        <f t="shared" si="6"/>
        <v>0</v>
      </c>
      <c r="J20" s="37">
        <f t="shared" si="6"/>
        <v>0</v>
      </c>
      <c r="K20" s="37">
        <f t="shared" si="6"/>
        <v>0</v>
      </c>
      <c r="L20" s="37">
        <f t="shared" si="6"/>
        <v>0</v>
      </c>
      <c r="M20" s="37">
        <f t="shared" si="6"/>
        <v>0</v>
      </c>
      <c r="N20" s="37">
        <f t="shared" si="6"/>
        <v>0</v>
      </c>
      <c r="O20" s="37">
        <f t="shared" si="6"/>
        <v>0</v>
      </c>
      <c r="P20" s="109">
        <f t="shared" si="6"/>
        <v>0</v>
      </c>
    </row>
    <row r="21" spans="2:16" hidden="1"/>
    <row r="22" spans="2:16" hidden="1"/>
    <row r="23" spans="2:16" ht="12" hidden="1" thickBot="1">
      <c r="B23" s="32" t="s">
        <v>38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 ht="12" hidden="1" customHeight="1">
      <c r="B24" s="148"/>
      <c r="C24" s="47"/>
      <c r="D24" s="48"/>
      <c r="E24" s="48"/>
      <c r="F24" s="152"/>
      <c r="G24" s="149"/>
      <c r="H24" s="54"/>
      <c r="I24" s="150"/>
      <c r="J24" s="54"/>
      <c r="K24" s="149"/>
      <c r="L24" s="151"/>
      <c r="M24" s="53"/>
      <c r="N24" s="103"/>
      <c r="O24" s="35">
        <f>SUM(F24:N24)</f>
        <v>0</v>
      </c>
      <c r="P24" s="36">
        <f t="shared" ref="P24:P25" si="7">(D24*$D$4)+(E24*$E$4)+(F24*$F$4)+(G24*$G$4)+(H24*$H$4)+(I24*$I$4)+(J24*$J$4)+(K24*$K$4)+(L24*$L$4)+(M24*$M$4)+(N24*$N$4)</f>
        <v>0</v>
      </c>
    </row>
    <row r="25" spans="2:16" hidden="1">
      <c r="B25" s="148"/>
      <c r="C25" s="47"/>
      <c r="D25" s="48"/>
      <c r="E25" s="48"/>
      <c r="F25" s="104"/>
      <c r="G25" s="106"/>
      <c r="H25" s="105"/>
      <c r="I25" s="106"/>
      <c r="J25" s="107"/>
      <c r="K25" s="106"/>
      <c r="L25" s="107"/>
      <c r="M25" s="108"/>
      <c r="N25" s="103"/>
      <c r="O25" s="35">
        <f>SUM(F25:N25)</f>
        <v>0</v>
      </c>
      <c r="P25" s="36">
        <f t="shared" si="7"/>
        <v>0</v>
      </c>
    </row>
    <row r="26" spans="2:16" ht="12" hidden="1" thickBot="1">
      <c r="B26" s="37" t="s">
        <v>21</v>
      </c>
      <c r="C26" s="37">
        <f t="shared" ref="C26:P26" si="8">SUM(C24:C25)</f>
        <v>0</v>
      </c>
      <c r="D26" s="37">
        <f t="shared" si="8"/>
        <v>0</v>
      </c>
      <c r="E26" s="37">
        <f t="shared" si="8"/>
        <v>0</v>
      </c>
      <c r="F26" s="37">
        <f t="shared" si="8"/>
        <v>0</v>
      </c>
      <c r="G26" s="37">
        <f t="shared" si="8"/>
        <v>0</v>
      </c>
      <c r="H26" s="37">
        <f t="shared" si="8"/>
        <v>0</v>
      </c>
      <c r="I26" s="37">
        <f t="shared" si="8"/>
        <v>0</v>
      </c>
      <c r="J26" s="37">
        <f t="shared" si="8"/>
        <v>0</v>
      </c>
      <c r="K26" s="37">
        <f t="shared" si="8"/>
        <v>0</v>
      </c>
      <c r="L26" s="37">
        <f t="shared" si="8"/>
        <v>0</v>
      </c>
      <c r="M26" s="37">
        <f t="shared" si="8"/>
        <v>0</v>
      </c>
      <c r="N26" s="37">
        <f t="shared" si="8"/>
        <v>0</v>
      </c>
      <c r="O26" s="37">
        <f t="shared" si="8"/>
        <v>0</v>
      </c>
      <c r="P26" s="109">
        <f t="shared" si="8"/>
        <v>0</v>
      </c>
    </row>
    <row r="27" spans="2:16" hidden="1"/>
    <row r="28" spans="2:16" hidden="1"/>
    <row r="29" spans="2:16" ht="12" hidden="1" thickBot="1">
      <c r="B29" s="32" t="s">
        <v>39</v>
      </c>
      <c r="C29" s="32"/>
      <c r="D29" s="32"/>
      <c r="E29" s="32"/>
      <c r="F29" s="33"/>
      <c r="G29" s="33"/>
      <c r="H29" s="33"/>
      <c r="I29" s="33"/>
      <c r="J29" s="33"/>
      <c r="K29" s="33"/>
      <c r="L29" s="33"/>
      <c r="M29" s="33"/>
      <c r="N29" s="33"/>
      <c r="O29" s="34"/>
      <c r="P29" s="34"/>
    </row>
    <row r="30" spans="2:16" hidden="1">
      <c r="B30" s="52"/>
      <c r="C30" s="5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>SUM(F30:N30)</f>
        <v>0</v>
      </c>
      <c r="P30" s="36">
        <f t="shared" ref="P30:P32" si="9">(D30*$D$4)+(E30*$E$4)+(F30*$F$4)+(G30*$G$4)+(H30*$H$4)+(I30*$I$4)+(J30*$J$4)+(K30*$K$4)+(L30*$L$4)+(M30*$M$4)+(N30*$N$4)</f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>SUM(F31:N31)</f>
        <v>0</v>
      </c>
      <c r="P31" s="36">
        <f t="shared" si="9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>SUM(C32:N32)</f>
        <v>0</v>
      </c>
      <c r="P32" s="36">
        <f t="shared" si="9"/>
        <v>0</v>
      </c>
    </row>
    <row r="33" spans="2:16" ht="12" hidden="1" thickBot="1">
      <c r="B33" s="37" t="s">
        <v>21</v>
      </c>
      <c r="C33" s="37">
        <f>SUM(C30:C31)</f>
        <v>0</v>
      </c>
      <c r="D33" s="37">
        <f>SUM(D30:D31)</f>
        <v>0</v>
      </c>
      <c r="E33" s="37">
        <f>SUM(E30:E31)</f>
        <v>0</v>
      </c>
      <c r="F33" s="37">
        <f t="shared" ref="F33:P33" si="10">SUM(F30:F32)</f>
        <v>0</v>
      </c>
      <c r="G33" s="37">
        <f t="shared" si="10"/>
        <v>0</v>
      </c>
      <c r="H33" s="37">
        <f t="shared" si="10"/>
        <v>0</v>
      </c>
      <c r="I33" s="37">
        <f t="shared" si="10"/>
        <v>0</v>
      </c>
      <c r="J33" s="37">
        <f t="shared" si="10"/>
        <v>0</v>
      </c>
      <c r="K33" s="37">
        <f t="shared" si="10"/>
        <v>0</v>
      </c>
      <c r="L33" s="37">
        <f t="shared" si="10"/>
        <v>0</v>
      </c>
      <c r="M33" s="37">
        <f t="shared" si="10"/>
        <v>0</v>
      </c>
      <c r="N33" s="37">
        <f t="shared" si="10"/>
        <v>0</v>
      </c>
      <c r="O33" s="37">
        <f t="shared" si="10"/>
        <v>0</v>
      </c>
      <c r="P33" s="109">
        <f t="shared" si="10"/>
        <v>0</v>
      </c>
    </row>
    <row r="34" spans="2:16"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6"/>
    </row>
    <row r="35" spans="2:16">
      <c r="N35" s="112" t="s">
        <v>28</v>
      </c>
      <c r="O35" s="111">
        <f>SUM(O20+O14+O26+O33)</f>
        <v>454</v>
      </c>
      <c r="P35" s="180">
        <f>SUM(P20+P14+P26+P33)</f>
        <v>244.5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83</v>
      </c>
    </row>
    <row r="3" spans="2:16" ht="12.75">
      <c r="B3" s="2" t="s">
        <v>68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L52" sqref="L5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/>
      <c r="C1" s="2"/>
      <c r="D1" s="2"/>
      <c r="E1" s="2"/>
    </row>
    <row r="2" spans="2:16" ht="12.75">
      <c r="B2" s="2" t="s">
        <v>90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hidden="1" thickBot="1">
      <c r="B6" s="32" t="s">
        <v>31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140"/>
      <c r="C7" s="147"/>
      <c r="D7" s="141"/>
      <c r="E7" s="141"/>
      <c r="F7" s="142"/>
      <c r="G7" s="143"/>
      <c r="H7" s="144"/>
      <c r="I7" s="145"/>
      <c r="J7" s="144"/>
      <c r="K7" s="143"/>
      <c r="L7" s="146"/>
      <c r="M7" s="143"/>
      <c r="N7" s="144"/>
      <c r="O7" s="35">
        <f t="shared" ref="O7:O45" si="0">SUM(F7:N7)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/>
      <c r="N8" s="144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 hidden="1">
      <c r="B9" s="52"/>
      <c r="C9" s="147"/>
      <c r="D9" s="141"/>
      <c r="E9" s="141"/>
      <c r="F9" s="142"/>
      <c r="G9" s="143"/>
      <c r="H9" s="144"/>
      <c r="I9" s="145"/>
      <c r="J9" s="144"/>
      <c r="K9" s="143"/>
      <c r="L9" s="146"/>
      <c r="M9" s="143"/>
      <c r="N9" s="144"/>
      <c r="O9" s="35">
        <f t="shared" si="0"/>
        <v>0</v>
      </c>
      <c r="P9" s="36">
        <f t="shared" si="1"/>
        <v>0</v>
      </c>
    </row>
    <row r="10" spans="2:16" hidden="1">
      <c r="B10" s="52"/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/>
      <c r="N10" s="144"/>
      <c r="O10" s="35">
        <f t="shared" ref="O10:O12" si="2">SUM(F10:N10)</f>
        <v>0</v>
      </c>
      <c r="P10" s="36">
        <f t="shared" si="1"/>
        <v>0</v>
      </c>
    </row>
    <row r="11" spans="2:16" hidden="1">
      <c r="B11" s="52"/>
      <c r="C11" s="147"/>
      <c r="D11" s="141"/>
      <c r="E11" s="141"/>
      <c r="F11" s="142"/>
      <c r="G11" s="143"/>
      <c r="H11" s="144"/>
      <c r="I11" s="145"/>
      <c r="J11" s="144"/>
      <c r="K11" s="143"/>
      <c r="L11" s="146"/>
      <c r="M11" s="143"/>
      <c r="N11" s="144"/>
      <c r="O11" s="35">
        <f t="shared" si="2"/>
        <v>0</v>
      </c>
      <c r="P11" s="36">
        <f t="shared" si="1"/>
        <v>0</v>
      </c>
    </row>
    <row r="12" spans="2:16" hidden="1">
      <c r="B12" s="52"/>
      <c r="C12" s="147"/>
      <c r="D12" s="141"/>
      <c r="E12" s="141"/>
      <c r="F12" s="142"/>
      <c r="G12" s="143"/>
      <c r="H12" s="144"/>
      <c r="I12" s="145"/>
      <c r="J12" s="144"/>
      <c r="K12" s="143"/>
      <c r="L12" s="146"/>
      <c r="M12" s="143"/>
      <c r="N12" s="144"/>
      <c r="O12" s="35">
        <f t="shared" si="2"/>
        <v>0</v>
      </c>
      <c r="P12" s="36">
        <f t="shared" si="1"/>
        <v>0</v>
      </c>
    </row>
    <row r="13" spans="2:16" hidden="1">
      <c r="B13" s="52"/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/>
      <c r="N13" s="144"/>
      <c r="O13" s="35">
        <f t="shared" ref="O13:O19" si="3">SUM(F13:N13)</f>
        <v>0</v>
      </c>
      <c r="P13" s="36">
        <f t="shared" si="1"/>
        <v>0</v>
      </c>
    </row>
    <row r="14" spans="2:16" hidden="1">
      <c r="B14" s="140"/>
      <c r="C14" s="147"/>
      <c r="D14" s="141"/>
      <c r="E14" s="141"/>
      <c r="F14" s="142"/>
      <c r="G14" s="143"/>
      <c r="H14" s="144"/>
      <c r="I14" s="145"/>
      <c r="J14" s="144"/>
      <c r="K14" s="143"/>
      <c r="L14" s="146"/>
      <c r="M14" s="143"/>
      <c r="N14" s="144"/>
      <c r="O14" s="35">
        <f t="shared" si="3"/>
        <v>0</v>
      </c>
      <c r="P14" s="36">
        <f t="shared" si="1"/>
        <v>0</v>
      </c>
    </row>
    <row r="15" spans="2:16" hidden="1">
      <c r="B15" s="140"/>
      <c r="C15" s="147"/>
      <c r="D15" s="141"/>
      <c r="E15" s="141"/>
      <c r="F15" s="142"/>
      <c r="G15" s="143"/>
      <c r="H15" s="144"/>
      <c r="I15" s="145"/>
      <c r="J15" s="144"/>
      <c r="K15" s="143"/>
      <c r="L15" s="146"/>
      <c r="M15" s="143"/>
      <c r="N15" s="144"/>
      <c r="O15" s="35">
        <f t="shared" si="3"/>
        <v>0</v>
      </c>
      <c r="P15" s="36">
        <f t="shared" si="1"/>
        <v>0</v>
      </c>
    </row>
    <row r="16" spans="2:16" hidden="1">
      <c r="B16" s="52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 t="shared" si="3"/>
        <v>0</v>
      </c>
      <c r="P16" s="36">
        <f t="shared" si="1"/>
        <v>0</v>
      </c>
    </row>
    <row r="17" spans="2:16" hidden="1">
      <c r="B17" s="52"/>
      <c r="C17" s="147"/>
      <c r="D17" s="141"/>
      <c r="E17" s="141"/>
      <c r="F17" s="142"/>
      <c r="G17" s="143"/>
      <c r="H17" s="144"/>
      <c r="I17" s="145"/>
      <c r="J17" s="144"/>
      <c r="K17" s="143"/>
      <c r="L17" s="146"/>
      <c r="M17" s="143"/>
      <c r="N17" s="144"/>
      <c r="O17" s="35">
        <f t="shared" si="3"/>
        <v>0</v>
      </c>
      <c r="P17" s="36">
        <f t="shared" si="1"/>
        <v>0</v>
      </c>
    </row>
    <row r="18" spans="2:16" hidden="1">
      <c r="B18" s="52"/>
      <c r="C18" s="147"/>
      <c r="D18" s="141"/>
      <c r="E18" s="141"/>
      <c r="F18" s="142"/>
      <c r="G18" s="143"/>
      <c r="H18" s="144"/>
      <c r="I18" s="145"/>
      <c r="J18" s="144"/>
      <c r="K18" s="143"/>
      <c r="L18" s="146"/>
      <c r="M18" s="143"/>
      <c r="N18" s="144"/>
      <c r="O18" s="35">
        <f t="shared" si="3"/>
        <v>0</v>
      </c>
      <c r="P18" s="36">
        <f t="shared" si="1"/>
        <v>0</v>
      </c>
    </row>
    <row r="19" spans="2:16" hidden="1">
      <c r="B19" s="52"/>
      <c r="C19" s="147"/>
      <c r="D19" s="141"/>
      <c r="E19" s="141"/>
      <c r="F19" s="142"/>
      <c r="G19" s="143"/>
      <c r="H19" s="144"/>
      <c r="I19" s="145"/>
      <c r="J19" s="144"/>
      <c r="K19" s="143"/>
      <c r="L19" s="146"/>
      <c r="M19" s="143"/>
      <c r="N19" s="144"/>
      <c r="O19" s="35">
        <f t="shared" si="3"/>
        <v>0</v>
      </c>
      <c r="P19" s="36">
        <f t="shared" si="1"/>
        <v>0</v>
      </c>
    </row>
    <row r="20" spans="2:16" hidden="1">
      <c r="B20" s="52"/>
      <c r="C20" s="147"/>
      <c r="D20" s="141"/>
      <c r="E20" s="141"/>
      <c r="F20" s="142"/>
      <c r="G20" s="143"/>
      <c r="H20" s="144"/>
      <c r="I20" s="145"/>
      <c r="J20" s="144"/>
      <c r="K20" s="143"/>
      <c r="L20" s="146"/>
      <c r="M20" s="143"/>
      <c r="N20" s="144"/>
      <c r="O20" s="35">
        <f t="shared" ref="O20:O21" si="4">SUM(F20:N20)</f>
        <v>0</v>
      </c>
      <c r="P20" s="36">
        <f t="shared" si="1"/>
        <v>0</v>
      </c>
    </row>
    <row r="21" spans="2:16" hidden="1">
      <c r="B21" s="52"/>
      <c r="C21" s="147"/>
      <c r="D21" s="141"/>
      <c r="E21" s="141"/>
      <c r="F21" s="142"/>
      <c r="G21" s="143"/>
      <c r="H21" s="144"/>
      <c r="I21" s="145"/>
      <c r="J21" s="144"/>
      <c r="K21" s="143"/>
      <c r="L21" s="146"/>
      <c r="M21" s="143"/>
      <c r="N21" s="144"/>
      <c r="O21" s="35">
        <f t="shared" si="4"/>
        <v>0</v>
      </c>
      <c r="P21" s="36">
        <f t="shared" si="1"/>
        <v>0</v>
      </c>
    </row>
    <row r="22" spans="2:16" hidden="1">
      <c r="B22" s="52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 t="shared" ref="O22:O24" si="5">SUM(F22:N22)</f>
        <v>0</v>
      </c>
      <c r="P22" s="36">
        <f t="shared" si="1"/>
        <v>0</v>
      </c>
    </row>
    <row r="23" spans="2:16" hidden="1">
      <c r="B23" s="52"/>
      <c r="C23" s="147"/>
      <c r="D23" s="141"/>
      <c r="E23" s="141"/>
      <c r="F23" s="142"/>
      <c r="G23" s="143"/>
      <c r="H23" s="144"/>
      <c r="I23" s="145"/>
      <c r="J23" s="144"/>
      <c r="K23" s="143"/>
      <c r="L23" s="146"/>
      <c r="M23" s="143"/>
      <c r="N23" s="144"/>
      <c r="O23" s="35">
        <f t="shared" si="5"/>
        <v>0</v>
      </c>
      <c r="P23" s="36">
        <f t="shared" si="1"/>
        <v>0</v>
      </c>
    </row>
    <row r="24" spans="2:16" hidden="1">
      <c r="B24" s="52"/>
      <c r="C24" s="147"/>
      <c r="D24" s="141"/>
      <c r="E24" s="141"/>
      <c r="F24" s="142"/>
      <c r="G24" s="143"/>
      <c r="H24" s="144"/>
      <c r="I24" s="145"/>
      <c r="J24" s="144"/>
      <c r="K24" s="143"/>
      <c r="L24" s="146"/>
      <c r="M24" s="143"/>
      <c r="N24" s="144"/>
      <c r="O24" s="35">
        <f t="shared" si="5"/>
        <v>0</v>
      </c>
      <c r="P24" s="36">
        <f t="shared" si="1"/>
        <v>0</v>
      </c>
    </row>
    <row r="25" spans="2:16" hidden="1">
      <c r="B25" s="52"/>
      <c r="C25" s="147"/>
      <c r="D25" s="141"/>
      <c r="E25" s="141"/>
      <c r="F25" s="142"/>
      <c r="G25" s="143"/>
      <c r="H25" s="144"/>
      <c r="I25" s="145"/>
      <c r="J25" s="144"/>
      <c r="K25" s="143"/>
      <c r="L25" s="146"/>
      <c r="M25" s="143"/>
      <c r="N25" s="144"/>
      <c r="O25" s="35">
        <f t="shared" ref="O25:O31" si="6">SUM(F25:N25)</f>
        <v>0</v>
      </c>
      <c r="P25" s="36">
        <f t="shared" si="1"/>
        <v>0</v>
      </c>
    </row>
    <row r="26" spans="2:16" hidden="1">
      <c r="B26" s="140"/>
      <c r="C26" s="147"/>
      <c r="D26" s="141"/>
      <c r="E26" s="141"/>
      <c r="F26" s="142"/>
      <c r="G26" s="143"/>
      <c r="H26" s="144"/>
      <c r="I26" s="145"/>
      <c r="J26" s="144"/>
      <c r="K26" s="143"/>
      <c r="L26" s="146"/>
      <c r="M26" s="143"/>
      <c r="N26" s="144"/>
      <c r="O26" s="35">
        <f t="shared" si="6"/>
        <v>0</v>
      </c>
      <c r="P26" s="36">
        <f t="shared" si="1"/>
        <v>0</v>
      </c>
    </row>
    <row r="27" spans="2:16" hidden="1">
      <c r="B27" s="140"/>
      <c r="C27" s="147"/>
      <c r="D27" s="141"/>
      <c r="E27" s="141"/>
      <c r="F27" s="142"/>
      <c r="G27" s="143"/>
      <c r="H27" s="144"/>
      <c r="I27" s="145"/>
      <c r="J27" s="144"/>
      <c r="K27" s="143"/>
      <c r="L27" s="146"/>
      <c r="M27" s="143"/>
      <c r="N27" s="144"/>
      <c r="O27" s="35">
        <f t="shared" si="6"/>
        <v>0</v>
      </c>
      <c r="P27" s="36">
        <f t="shared" si="1"/>
        <v>0</v>
      </c>
    </row>
    <row r="28" spans="2:16" hidden="1">
      <c r="B28" s="52"/>
      <c r="C28" s="147"/>
      <c r="D28" s="141"/>
      <c r="E28" s="141"/>
      <c r="F28" s="142"/>
      <c r="G28" s="143"/>
      <c r="H28" s="144"/>
      <c r="I28" s="145"/>
      <c r="J28" s="144"/>
      <c r="K28" s="143"/>
      <c r="L28" s="146"/>
      <c r="M28" s="143"/>
      <c r="N28" s="144"/>
      <c r="O28" s="35">
        <f t="shared" si="6"/>
        <v>0</v>
      </c>
      <c r="P28" s="36">
        <f t="shared" si="1"/>
        <v>0</v>
      </c>
    </row>
    <row r="29" spans="2:16" hidden="1">
      <c r="B29" s="52"/>
      <c r="C29" s="147"/>
      <c r="D29" s="141"/>
      <c r="E29" s="141"/>
      <c r="F29" s="142"/>
      <c r="G29" s="143"/>
      <c r="H29" s="144"/>
      <c r="I29" s="145"/>
      <c r="J29" s="144"/>
      <c r="K29" s="143"/>
      <c r="L29" s="146"/>
      <c r="M29" s="143"/>
      <c r="N29" s="144"/>
      <c r="O29" s="35">
        <f t="shared" si="6"/>
        <v>0</v>
      </c>
      <c r="P29" s="36">
        <f t="shared" si="1"/>
        <v>0</v>
      </c>
    </row>
    <row r="30" spans="2:16" hidden="1">
      <c r="B30" s="52"/>
      <c r="C30" s="147"/>
      <c r="D30" s="141"/>
      <c r="E30" s="141"/>
      <c r="F30" s="142"/>
      <c r="G30" s="143"/>
      <c r="H30" s="144"/>
      <c r="I30" s="145"/>
      <c r="J30" s="144"/>
      <c r="K30" s="143"/>
      <c r="L30" s="146"/>
      <c r="M30" s="143"/>
      <c r="N30" s="144"/>
      <c r="O30" s="35">
        <f t="shared" si="6"/>
        <v>0</v>
      </c>
      <c r="P30" s="36">
        <f t="shared" si="1"/>
        <v>0</v>
      </c>
    </row>
    <row r="31" spans="2:16" hidden="1">
      <c r="B31" s="52"/>
      <c r="C31" s="147"/>
      <c r="D31" s="141"/>
      <c r="E31" s="141"/>
      <c r="F31" s="142"/>
      <c r="G31" s="143"/>
      <c r="H31" s="144"/>
      <c r="I31" s="145"/>
      <c r="J31" s="144"/>
      <c r="K31" s="143"/>
      <c r="L31" s="146"/>
      <c r="M31" s="143"/>
      <c r="N31" s="144"/>
      <c r="O31" s="35">
        <f t="shared" si="6"/>
        <v>0</v>
      </c>
      <c r="P31" s="36">
        <f t="shared" si="1"/>
        <v>0</v>
      </c>
    </row>
    <row r="32" spans="2:16" hidden="1">
      <c r="B32" s="52"/>
      <c r="C32" s="147"/>
      <c r="D32" s="141"/>
      <c r="E32" s="141"/>
      <c r="F32" s="142"/>
      <c r="G32" s="143"/>
      <c r="H32" s="144"/>
      <c r="I32" s="145"/>
      <c r="J32" s="144"/>
      <c r="K32" s="143"/>
      <c r="L32" s="146"/>
      <c r="M32" s="143"/>
      <c r="N32" s="144"/>
      <c r="O32" s="35">
        <f t="shared" ref="O32:O33" si="7">SUM(F32:N32)</f>
        <v>0</v>
      </c>
      <c r="P32" s="36">
        <f t="shared" ref="P32:P43" si="8">(D32*$D$3)+(E32*$E$3)+(F32*$F$3)+(G32*$G$3)+(H32*$H$3)+(I32*$I$3)+(J32*$J$3)+(K32*$K$3)+(L32*$L$3)+(M32*$M$3)+(N32*$N$3)</f>
        <v>0</v>
      </c>
    </row>
    <row r="33" spans="2:16" hidden="1">
      <c r="B33" s="52"/>
      <c r="C33" s="147"/>
      <c r="D33" s="141"/>
      <c r="E33" s="141"/>
      <c r="F33" s="142"/>
      <c r="G33" s="143"/>
      <c r="H33" s="144"/>
      <c r="I33" s="145"/>
      <c r="J33" s="144"/>
      <c r="K33" s="143"/>
      <c r="L33" s="146"/>
      <c r="M33" s="143"/>
      <c r="N33" s="144"/>
      <c r="O33" s="35">
        <f t="shared" si="7"/>
        <v>0</v>
      </c>
      <c r="P33" s="36">
        <f t="shared" si="8"/>
        <v>0</v>
      </c>
    </row>
    <row r="34" spans="2:16" hidden="1">
      <c r="B34" s="52"/>
      <c r="C34" s="147"/>
      <c r="D34" s="141"/>
      <c r="E34" s="141"/>
      <c r="F34" s="142"/>
      <c r="G34" s="143"/>
      <c r="H34" s="144"/>
      <c r="I34" s="145"/>
      <c r="J34" s="144"/>
      <c r="K34" s="143"/>
      <c r="L34" s="146"/>
      <c r="M34" s="143"/>
      <c r="N34" s="144"/>
      <c r="O34" s="35">
        <f t="shared" ref="O34:O36" si="9">SUM(F34:N34)</f>
        <v>0</v>
      </c>
      <c r="P34" s="36">
        <f t="shared" si="8"/>
        <v>0</v>
      </c>
    </row>
    <row r="35" spans="2:16" hidden="1">
      <c r="B35" s="52"/>
      <c r="C35" s="147"/>
      <c r="D35" s="141"/>
      <c r="E35" s="141"/>
      <c r="F35" s="142"/>
      <c r="G35" s="143"/>
      <c r="H35" s="144"/>
      <c r="I35" s="145"/>
      <c r="J35" s="144"/>
      <c r="K35" s="143"/>
      <c r="L35" s="146"/>
      <c r="M35" s="143"/>
      <c r="N35" s="144"/>
      <c r="O35" s="35">
        <f t="shared" si="9"/>
        <v>0</v>
      </c>
      <c r="P35" s="36">
        <f t="shared" si="8"/>
        <v>0</v>
      </c>
    </row>
    <row r="36" spans="2:16" hidden="1">
      <c r="B36" s="52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 t="shared" si="9"/>
        <v>0</v>
      </c>
      <c r="P36" s="36">
        <f t="shared" si="8"/>
        <v>0</v>
      </c>
    </row>
    <row r="37" spans="2:16" hidden="1">
      <c r="B37" s="52"/>
      <c r="C37" s="147"/>
      <c r="D37" s="141"/>
      <c r="E37" s="141"/>
      <c r="F37" s="142"/>
      <c r="G37" s="143"/>
      <c r="H37" s="144"/>
      <c r="I37" s="145"/>
      <c r="J37" s="144"/>
      <c r="K37" s="143"/>
      <c r="L37" s="146"/>
      <c r="M37" s="143"/>
      <c r="N37" s="144"/>
      <c r="O37" s="35">
        <f t="shared" ref="O37:O43" si="10">SUM(F37:N37)</f>
        <v>0</v>
      </c>
      <c r="P37" s="36">
        <f t="shared" si="8"/>
        <v>0</v>
      </c>
    </row>
    <row r="38" spans="2:16" hidden="1">
      <c r="B38" s="140"/>
      <c r="C38" s="147"/>
      <c r="D38" s="141"/>
      <c r="E38" s="141"/>
      <c r="F38" s="142"/>
      <c r="G38" s="143"/>
      <c r="H38" s="144"/>
      <c r="I38" s="145"/>
      <c r="J38" s="144"/>
      <c r="K38" s="143"/>
      <c r="L38" s="146"/>
      <c r="M38" s="143"/>
      <c r="N38" s="144"/>
      <c r="O38" s="35">
        <f t="shared" si="10"/>
        <v>0</v>
      </c>
      <c r="P38" s="36">
        <f t="shared" si="8"/>
        <v>0</v>
      </c>
    </row>
    <row r="39" spans="2:16" hidden="1">
      <c r="B39" s="140"/>
      <c r="C39" s="147"/>
      <c r="D39" s="141"/>
      <c r="E39" s="141"/>
      <c r="F39" s="142"/>
      <c r="G39" s="143"/>
      <c r="H39" s="144"/>
      <c r="I39" s="145"/>
      <c r="J39" s="144"/>
      <c r="K39" s="143"/>
      <c r="L39" s="146"/>
      <c r="M39" s="143"/>
      <c r="N39" s="144"/>
      <c r="O39" s="35">
        <f t="shared" si="10"/>
        <v>0</v>
      </c>
      <c r="P39" s="36">
        <f t="shared" si="8"/>
        <v>0</v>
      </c>
    </row>
    <row r="40" spans="2:16" hidden="1">
      <c r="B40" s="52"/>
      <c r="C40" s="147"/>
      <c r="D40" s="141"/>
      <c r="E40" s="141"/>
      <c r="F40" s="142"/>
      <c r="G40" s="143"/>
      <c r="H40" s="144"/>
      <c r="I40" s="145"/>
      <c r="J40" s="144"/>
      <c r="K40" s="143"/>
      <c r="L40" s="146"/>
      <c r="M40" s="143"/>
      <c r="N40" s="144"/>
      <c r="O40" s="35">
        <f t="shared" si="10"/>
        <v>0</v>
      </c>
      <c r="P40" s="36">
        <f t="shared" si="8"/>
        <v>0</v>
      </c>
    </row>
    <row r="41" spans="2:16" hidden="1">
      <c r="B41" s="52"/>
      <c r="C41" s="147"/>
      <c r="D41" s="141"/>
      <c r="E41" s="141"/>
      <c r="F41" s="142"/>
      <c r="G41" s="143"/>
      <c r="H41" s="144"/>
      <c r="I41" s="145"/>
      <c r="J41" s="144"/>
      <c r="K41" s="143"/>
      <c r="L41" s="146"/>
      <c r="M41" s="143"/>
      <c r="N41" s="144"/>
      <c r="O41" s="35">
        <f t="shared" si="10"/>
        <v>0</v>
      </c>
      <c r="P41" s="36">
        <f t="shared" si="8"/>
        <v>0</v>
      </c>
    </row>
    <row r="42" spans="2:16" hidden="1">
      <c r="B42" s="52"/>
      <c r="C42" s="147"/>
      <c r="D42" s="141"/>
      <c r="E42" s="141"/>
      <c r="F42" s="142"/>
      <c r="G42" s="143"/>
      <c r="H42" s="144"/>
      <c r="I42" s="145"/>
      <c r="J42" s="144"/>
      <c r="K42" s="143"/>
      <c r="L42" s="146"/>
      <c r="M42" s="143"/>
      <c r="N42" s="144"/>
      <c r="O42" s="35">
        <f t="shared" si="10"/>
        <v>0</v>
      </c>
      <c r="P42" s="36">
        <f t="shared" si="8"/>
        <v>0</v>
      </c>
    </row>
    <row r="43" spans="2:16" hidden="1">
      <c r="B43" s="52"/>
      <c r="C43" s="147"/>
      <c r="D43" s="141"/>
      <c r="E43" s="141"/>
      <c r="F43" s="142"/>
      <c r="G43" s="143"/>
      <c r="H43" s="144"/>
      <c r="I43" s="145"/>
      <c r="J43" s="144"/>
      <c r="K43" s="143"/>
      <c r="L43" s="146"/>
      <c r="M43" s="143"/>
      <c r="N43" s="144"/>
      <c r="O43" s="35">
        <f t="shared" si="10"/>
        <v>0</v>
      </c>
      <c r="P43" s="36">
        <f t="shared" si="8"/>
        <v>0</v>
      </c>
    </row>
    <row r="44" spans="2:16" hidden="1">
      <c r="B44" s="52"/>
      <c r="C44" s="147"/>
      <c r="D44" s="141"/>
      <c r="E44" s="141"/>
      <c r="F44" s="142"/>
      <c r="G44" s="143"/>
      <c r="H44" s="144"/>
      <c r="I44" s="145"/>
      <c r="J44" s="144"/>
      <c r="K44" s="143"/>
      <c r="L44" s="146"/>
      <c r="M44" s="143"/>
      <c r="N44" s="144"/>
      <c r="O44" s="35">
        <f t="shared" si="0"/>
        <v>0</v>
      </c>
      <c r="P44" s="36">
        <f t="shared" ref="P44:P47" si="11">(D44*$D$3)+(E44*$E$3)+(F44*$F$3)+(G44*$G$3)+(H44*$H$3)+(I44*$I$3)+(J44*$J$3)+(K44*$K$3)+(L44*$L$3)+(M44*$M$3)+(N44*$N$3)</f>
        <v>0</v>
      </c>
    </row>
    <row r="45" spans="2:16" hidden="1">
      <c r="B45" s="52"/>
      <c r="C45" s="147"/>
      <c r="D45" s="141"/>
      <c r="E45" s="141"/>
      <c r="F45" s="142"/>
      <c r="G45" s="143"/>
      <c r="H45" s="144"/>
      <c r="I45" s="145"/>
      <c r="J45" s="144"/>
      <c r="K45" s="143"/>
      <c r="L45" s="146"/>
      <c r="M45" s="143"/>
      <c r="N45" s="144"/>
      <c r="O45" s="35">
        <f t="shared" si="0"/>
        <v>0</v>
      </c>
      <c r="P45" s="36">
        <f t="shared" si="11"/>
        <v>0</v>
      </c>
    </row>
    <row r="46" spans="2:16" hidden="1">
      <c r="B46" s="52"/>
      <c r="C46" s="147"/>
      <c r="D46" s="141"/>
      <c r="E46" s="141"/>
      <c r="F46" s="142"/>
      <c r="G46" s="143"/>
      <c r="H46" s="144"/>
      <c r="I46" s="145"/>
      <c r="J46" s="144"/>
      <c r="K46" s="143"/>
      <c r="L46" s="146"/>
      <c r="M46" s="143"/>
      <c r="N46" s="144"/>
      <c r="O46" s="35">
        <f t="shared" ref="O46" si="12">SUM(F46:N46)</f>
        <v>0</v>
      </c>
      <c r="P46" s="36">
        <f t="shared" si="11"/>
        <v>0</v>
      </c>
    </row>
    <row r="47" spans="2:16" hidden="1">
      <c r="B47" s="126"/>
      <c r="C47" s="133"/>
      <c r="D47" s="127"/>
      <c r="E47" s="127"/>
      <c r="F47" s="128"/>
      <c r="G47" s="129"/>
      <c r="H47" s="130"/>
      <c r="I47" s="131"/>
      <c r="J47" s="130"/>
      <c r="K47" s="129"/>
      <c r="L47" s="132"/>
      <c r="M47" s="129"/>
      <c r="N47" s="130"/>
      <c r="O47" s="35">
        <f>SUM(F47:N47)</f>
        <v>0</v>
      </c>
      <c r="P47" s="36">
        <f t="shared" si="11"/>
        <v>0</v>
      </c>
    </row>
    <row r="48" spans="2:16" ht="12" hidden="1" thickBot="1">
      <c r="B48" s="37" t="s">
        <v>21</v>
      </c>
      <c r="C48" s="37">
        <f t="shared" ref="C48:P48" si="13">SUM(C7:C47)</f>
        <v>0</v>
      </c>
      <c r="D48" s="37">
        <f t="shared" si="13"/>
        <v>0</v>
      </c>
      <c r="E48" s="37">
        <f t="shared" si="13"/>
        <v>0</v>
      </c>
      <c r="F48" s="37">
        <f t="shared" si="13"/>
        <v>0</v>
      </c>
      <c r="G48" s="37">
        <f t="shared" si="13"/>
        <v>0</v>
      </c>
      <c r="H48" s="37">
        <f t="shared" si="13"/>
        <v>0</v>
      </c>
      <c r="I48" s="37">
        <f t="shared" si="13"/>
        <v>0</v>
      </c>
      <c r="J48" s="37">
        <f t="shared" si="13"/>
        <v>0</v>
      </c>
      <c r="K48" s="37">
        <f t="shared" si="13"/>
        <v>0</v>
      </c>
      <c r="L48" s="37">
        <f t="shared" si="13"/>
        <v>0</v>
      </c>
      <c r="M48" s="37">
        <f t="shared" si="13"/>
        <v>0</v>
      </c>
      <c r="N48" s="37">
        <f t="shared" si="13"/>
        <v>0</v>
      </c>
      <c r="O48" s="37">
        <f t="shared" si="13"/>
        <v>0</v>
      </c>
      <c r="P48" s="37">
        <f t="shared" si="13"/>
        <v>0</v>
      </c>
    </row>
    <row r="49" spans="2:16" hidden="1">
      <c r="F49" s="38"/>
      <c r="G49" s="38"/>
      <c r="H49" s="38"/>
      <c r="I49" s="38"/>
      <c r="J49" s="38"/>
      <c r="K49" s="38"/>
      <c r="L49" s="38"/>
      <c r="M49" s="38"/>
      <c r="N49" s="38"/>
    </row>
    <row r="50" spans="2:16">
      <c r="B50" s="13"/>
      <c r="C50" s="13"/>
      <c r="D50" s="13"/>
      <c r="E50" s="13"/>
      <c r="F50" s="30"/>
      <c r="G50" s="30"/>
      <c r="H50" s="30"/>
      <c r="I50" s="30"/>
      <c r="J50" s="30"/>
      <c r="K50" s="30"/>
      <c r="L50" s="30"/>
      <c r="M50" s="30"/>
      <c r="N50" s="30"/>
      <c r="O50" s="13"/>
      <c r="P50" s="13"/>
    </row>
    <row r="51" spans="2:16" ht="12" thickBot="1">
      <c r="B51" s="32" t="s">
        <v>30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2:16">
      <c r="B52" s="52" t="s">
        <v>47</v>
      </c>
      <c r="C52" s="57"/>
      <c r="D52" s="48"/>
      <c r="E52" s="48"/>
      <c r="F52" s="49"/>
      <c r="G52" s="53">
        <v>2011</v>
      </c>
      <c r="H52" s="54"/>
      <c r="I52" s="55"/>
      <c r="J52" s="54">
        <v>7</v>
      </c>
      <c r="K52" s="53">
        <v>567</v>
      </c>
      <c r="L52" s="56"/>
      <c r="M52" s="53"/>
      <c r="N52" s="54"/>
      <c r="O52" s="35">
        <f>SUM(F52:N52)</f>
        <v>2585</v>
      </c>
      <c r="P52" s="36">
        <f t="shared" ref="P52:P54" si="14">(D52*$D$3)+(E52*$E$3)+(F52*$F$3)+(G52*$G$3)+(H52*$H$3)+(I52*$I$3)+(J52*$J$3)+(K52*$K$3)+(L52*$L$3)+(M52*$M$3)+(N52*$N$3)</f>
        <v>1073.25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si="14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>SUM(F54:N54)</f>
        <v>0</v>
      </c>
      <c r="P54" s="36">
        <f t="shared" si="14"/>
        <v>0</v>
      </c>
    </row>
    <row r="55" spans="2:16" ht="12" thickBot="1">
      <c r="B55" s="37" t="s">
        <v>21</v>
      </c>
      <c r="C55" s="37">
        <f>SUM(C52:C54)</f>
        <v>0</v>
      </c>
      <c r="D55" s="37">
        <f>SUM(D52:D54)</f>
        <v>0</v>
      </c>
      <c r="E55" s="37">
        <f>SUM(E52:E54)</f>
        <v>0</v>
      </c>
      <c r="F55" s="37">
        <f>SUM(F52:F54)</f>
        <v>0</v>
      </c>
      <c r="G55" s="37">
        <f>SUM(G52:G54)</f>
        <v>2011</v>
      </c>
      <c r="H55" s="37">
        <f t="shared" ref="H55:P55" si="15">SUM(H52:H54)</f>
        <v>0</v>
      </c>
      <c r="I55" s="37">
        <f t="shared" si="15"/>
        <v>0</v>
      </c>
      <c r="J55" s="37">
        <f t="shared" si="15"/>
        <v>7</v>
      </c>
      <c r="K55" s="37">
        <f t="shared" si="15"/>
        <v>567</v>
      </c>
      <c r="L55" s="37">
        <f t="shared" si="15"/>
        <v>0</v>
      </c>
      <c r="M55" s="37">
        <f t="shared" si="15"/>
        <v>0</v>
      </c>
      <c r="N55" s="37">
        <f t="shared" si="15"/>
        <v>0</v>
      </c>
      <c r="O55" s="39">
        <f t="shared" si="15"/>
        <v>2585</v>
      </c>
      <c r="P55" s="39">
        <f t="shared" si="15"/>
        <v>1073.25</v>
      </c>
    </row>
    <row r="56" spans="2:16">
      <c r="G56" s="38"/>
    </row>
    <row r="57" spans="2:16" hidden="1">
      <c r="B57" s="13"/>
      <c r="C57" s="13"/>
      <c r="D57" s="13"/>
      <c r="E57" s="13"/>
      <c r="F57" s="30"/>
      <c r="G57" s="30"/>
      <c r="H57" s="30"/>
      <c r="I57" s="30"/>
      <c r="J57" s="30"/>
      <c r="K57" s="30"/>
      <c r="L57" s="30"/>
      <c r="M57" s="30"/>
      <c r="N57" s="30"/>
      <c r="O57" s="13"/>
      <c r="P57" s="13"/>
    </row>
    <row r="58" spans="2:16" ht="12" hidden="1" thickBot="1">
      <c r="B58" s="32" t="s">
        <v>69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2:16" hidden="1">
      <c r="B59" s="52"/>
      <c r="C59" s="57"/>
      <c r="D59" s="48"/>
      <c r="E59" s="48"/>
      <c r="F59" s="49"/>
      <c r="G59" s="53"/>
      <c r="H59" s="54"/>
      <c r="I59" s="55"/>
      <c r="J59" s="54"/>
      <c r="K59" s="53"/>
      <c r="L59" s="56"/>
      <c r="M59" s="53"/>
      <c r="N59" s="54"/>
      <c r="O59" s="35">
        <f t="shared" ref="O59:O70" si="16">SUM(F59:N59)</f>
        <v>0</v>
      </c>
      <c r="P59" s="36">
        <f t="shared" ref="P59:P70" si="17">(D59*$D$3)+(E59*$E$3)+(F59*$F$3)+(G59*$G$3)+(H59*$H$3)+(I59*$I$3)+(J59*$J$3)+(K59*$K$3)+(L59*$L$3)+(M59*$M$3)+(N59*$N$3)</f>
        <v>0</v>
      </c>
    </row>
    <row r="60" spans="2:16" hidden="1">
      <c r="B60" s="52"/>
      <c r="C60" s="47"/>
      <c r="D60" s="48"/>
      <c r="E60" s="48"/>
      <c r="F60" s="49"/>
      <c r="G60" s="53"/>
      <c r="H60" s="54"/>
      <c r="I60" s="55"/>
      <c r="J60" s="54"/>
      <c r="K60" s="53"/>
      <c r="L60" s="56"/>
      <c r="M60" s="53"/>
      <c r="N60" s="54"/>
      <c r="O60" s="35">
        <f t="shared" si="16"/>
        <v>0</v>
      </c>
      <c r="P60" s="36">
        <f t="shared" si="17"/>
        <v>0</v>
      </c>
    </row>
    <row r="61" spans="2:16" hidden="1">
      <c r="B61" s="52"/>
      <c r="C61" s="4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si="16"/>
        <v>0</v>
      </c>
      <c r="P61" s="36">
        <f t="shared" si="17"/>
        <v>0</v>
      </c>
    </row>
    <row r="62" spans="2:16" hidden="1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6"/>
        <v>0</v>
      </c>
      <c r="P62" s="36">
        <f t="shared" si="17"/>
        <v>0</v>
      </c>
    </row>
    <row r="63" spans="2:16" hidden="1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6"/>
        <v>0</v>
      </c>
      <c r="P63" s="36">
        <f t="shared" si="17"/>
        <v>0</v>
      </c>
    </row>
    <row r="64" spans="2:16" hidden="1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6"/>
        <v>0</v>
      </c>
      <c r="P64" s="36">
        <f t="shared" ref="P64:P67" si="18">(D64*$D$3)+(E64*$E$3)+(F64*$F$3)+(G64*$G$3)+(H64*$H$3)+(I64*$I$3)+(J64*$J$3)+(K64*$K$3)+(L64*$L$3)+(M64*$M$3)+(N64*$N$3)</f>
        <v>0</v>
      </c>
    </row>
    <row r="65" spans="2:16" hidden="1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6"/>
        <v>0</v>
      </c>
      <c r="P65" s="36">
        <f t="shared" si="18"/>
        <v>0</v>
      </c>
    </row>
    <row r="66" spans="2:16" hidden="1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6"/>
        <v>0</v>
      </c>
      <c r="P66" s="36">
        <f t="shared" si="18"/>
        <v>0</v>
      </c>
    </row>
    <row r="67" spans="2:16" hidden="1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6"/>
        <v>0</v>
      </c>
      <c r="P67" s="36">
        <f t="shared" si="18"/>
        <v>0</v>
      </c>
    </row>
    <row r="68" spans="2:16" hidden="1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6"/>
        <v>0</v>
      </c>
      <c r="P68" s="36">
        <f t="shared" ref="P68:P69" si="19">(D68*$D$3)+(E68*$E$3)+(F68*$F$3)+(G68*$G$3)+(H68*$H$3)+(I68*$I$3)+(J68*$J$3)+(K68*$K$3)+(L68*$L$3)+(M68*$M$3)+(N68*$N$3)</f>
        <v>0</v>
      </c>
    </row>
    <row r="69" spans="2:16" hidden="1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6"/>
        <v>0</v>
      </c>
      <c r="P69" s="36">
        <f t="shared" si="19"/>
        <v>0</v>
      </c>
    </row>
    <row r="70" spans="2:16" hidden="1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6"/>
        <v>0</v>
      </c>
      <c r="P70" s="36">
        <f t="shared" si="17"/>
        <v>0</v>
      </c>
    </row>
    <row r="71" spans="2:16" ht="12" hidden="1" thickBot="1">
      <c r="B71" s="37" t="s">
        <v>21</v>
      </c>
      <c r="C71" s="37">
        <f t="shared" ref="C71:P71" si="20">SUM(C59:C70)</f>
        <v>0</v>
      </c>
      <c r="D71" s="37">
        <f t="shared" si="20"/>
        <v>0</v>
      </c>
      <c r="E71" s="37">
        <f t="shared" si="20"/>
        <v>0</v>
      </c>
      <c r="F71" s="37">
        <f t="shared" si="20"/>
        <v>0</v>
      </c>
      <c r="G71" s="37">
        <f t="shared" si="20"/>
        <v>0</v>
      </c>
      <c r="H71" s="37">
        <f t="shared" si="20"/>
        <v>0</v>
      </c>
      <c r="I71" s="37">
        <f t="shared" si="20"/>
        <v>0</v>
      </c>
      <c r="J71" s="37">
        <f t="shared" si="20"/>
        <v>0</v>
      </c>
      <c r="K71" s="37">
        <f t="shared" si="20"/>
        <v>0</v>
      </c>
      <c r="L71" s="37">
        <f t="shared" si="20"/>
        <v>0</v>
      </c>
      <c r="M71" s="37">
        <f t="shared" si="20"/>
        <v>0</v>
      </c>
      <c r="N71" s="37">
        <f t="shared" si="20"/>
        <v>0</v>
      </c>
      <c r="O71" s="39">
        <f t="shared" si="20"/>
        <v>0</v>
      </c>
      <c r="P71" s="39">
        <f t="shared" si="20"/>
        <v>0</v>
      </c>
    </row>
    <row r="72" spans="2:16">
      <c r="G72" s="38"/>
    </row>
    <row r="73" spans="2:16" ht="12.75">
      <c r="B73" s="2"/>
      <c r="C73" s="2"/>
      <c r="D73" s="2"/>
      <c r="E73" s="2"/>
      <c r="F73" s="43"/>
      <c r="G73" s="43"/>
      <c r="H73" s="43"/>
      <c r="I73" s="43"/>
      <c r="J73" s="43"/>
      <c r="K73" s="43"/>
      <c r="L73" s="43"/>
      <c r="M73" s="43"/>
      <c r="N73" s="43"/>
      <c r="O73" s="2"/>
      <c r="P73" s="2"/>
    </row>
    <row r="74" spans="2:16">
      <c r="M74" s="44" t="s">
        <v>21</v>
      </c>
      <c r="O74" s="45">
        <f>O71+O55+O48</f>
        <v>2585</v>
      </c>
      <c r="P74" s="46">
        <f>P71+P55+P48</f>
        <v>1073.25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37"/>
  <sheetViews>
    <sheetView zoomScaleNormal="100" workbookViewId="0">
      <selection activeCell="B2" sqref="B2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94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92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36</v>
      </c>
      <c r="C7" s="57"/>
      <c r="D7" s="48"/>
      <c r="E7" s="48"/>
      <c r="F7" s="49">
        <v>30</v>
      </c>
      <c r="G7" s="53">
        <v>20</v>
      </c>
      <c r="H7" s="54"/>
      <c r="I7" s="55"/>
      <c r="J7" s="54"/>
      <c r="K7" s="53"/>
      <c r="L7" s="56">
        <v>15</v>
      </c>
      <c r="M7" s="53"/>
      <c r="N7" s="54">
        <v>4</v>
      </c>
      <c r="O7" s="35">
        <f>SUM(C7:N7)</f>
        <v>69</v>
      </c>
      <c r="P7" s="36">
        <f>(D7*$D$3)+(E7*$E$3)+(F7*$F$3)+(G7*$G$3)+(H7*$H$3)+(I7*$I$3)+(J7*$J$3)+(K7*$K$3)+(L7*$L$3)+(M7*$M$3)+(N7*$N$3)</f>
        <v>31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" si="0">SUM(F8:N8)</f>
        <v>0</v>
      </c>
      <c r="P8" s="36">
        <f t="shared" ref="P8" si="1">(D8*$D$3)+(E8*$E$3)+(F8*$F$3)+(G8*$G$3)+(H8*$H$3)+(I8*$I$3)+(J8*$J$3)+(K8*$K$3)+(L8*$L$3)+(M8*$M$3)+(N8*$N$3)</f>
        <v>0</v>
      </c>
    </row>
    <row r="9" spans="2:16" ht="12" thickBot="1">
      <c r="B9" s="37" t="s">
        <v>21</v>
      </c>
      <c r="C9" s="37">
        <f t="shared" ref="C9:P9" si="2">SUM(C7:C8)</f>
        <v>0</v>
      </c>
      <c r="D9" s="37">
        <f t="shared" si="2"/>
        <v>0</v>
      </c>
      <c r="E9" s="37">
        <f t="shared" si="2"/>
        <v>0</v>
      </c>
      <c r="F9" s="37">
        <f t="shared" si="2"/>
        <v>30</v>
      </c>
      <c r="G9" s="37">
        <f t="shared" si="2"/>
        <v>20</v>
      </c>
      <c r="H9" s="37">
        <f t="shared" si="2"/>
        <v>0</v>
      </c>
      <c r="I9" s="37">
        <f t="shared" si="2"/>
        <v>0</v>
      </c>
      <c r="J9" s="37">
        <f t="shared" si="2"/>
        <v>0</v>
      </c>
      <c r="K9" s="37">
        <f t="shared" si="2"/>
        <v>0</v>
      </c>
      <c r="L9" s="37">
        <f t="shared" si="2"/>
        <v>15</v>
      </c>
      <c r="M9" s="37">
        <f t="shared" si="2"/>
        <v>0</v>
      </c>
      <c r="N9" s="37">
        <f t="shared" si="2"/>
        <v>4</v>
      </c>
      <c r="O9" s="100">
        <f t="shared" si="2"/>
        <v>69</v>
      </c>
      <c r="P9" s="37">
        <f t="shared" si="2"/>
        <v>31</v>
      </c>
    </row>
    <row r="10" spans="2:16">
      <c r="F10" s="38"/>
      <c r="G10" s="38"/>
      <c r="H10" s="38"/>
      <c r="I10" s="38"/>
      <c r="J10" s="38"/>
      <c r="K10" s="38"/>
      <c r="L10" s="38"/>
      <c r="M10" s="38"/>
      <c r="N10" s="38"/>
    </row>
    <row r="11" spans="2:16">
      <c r="B11" s="44"/>
      <c r="C11" s="44"/>
      <c r="D11" s="44"/>
      <c r="E11" s="44"/>
      <c r="F11" s="44"/>
      <c r="G11" s="45"/>
      <c r="H11" s="45"/>
      <c r="I11" s="45"/>
      <c r="J11" s="45"/>
      <c r="K11" s="45"/>
      <c r="L11" s="45"/>
      <c r="M11" s="45"/>
      <c r="N11" s="45"/>
      <c r="O11" s="50"/>
      <c r="P11" s="51"/>
    </row>
    <row r="12" spans="2:16" ht="12" thickBot="1">
      <c r="B12" s="32" t="s">
        <v>41</v>
      </c>
      <c r="C12" s="32"/>
      <c r="D12" s="32"/>
      <c r="E12" s="32"/>
      <c r="F12" s="33"/>
      <c r="G12" s="33"/>
      <c r="H12" s="33"/>
      <c r="I12" s="33"/>
      <c r="J12" s="33"/>
      <c r="K12" s="33"/>
      <c r="L12" s="33"/>
      <c r="M12" s="33"/>
      <c r="N12" s="33"/>
      <c r="O12" s="34"/>
      <c r="P12" s="34"/>
    </row>
    <row r="13" spans="2:16">
      <c r="B13" s="52" t="s">
        <v>36</v>
      </c>
      <c r="C13" s="57"/>
      <c r="D13" s="48"/>
      <c r="E13" s="48"/>
      <c r="F13" s="49"/>
      <c r="G13" s="53">
        <v>163</v>
      </c>
      <c r="H13" s="54"/>
      <c r="I13" s="55"/>
      <c r="J13" s="54"/>
      <c r="K13" s="53"/>
      <c r="L13" s="56">
        <v>122</v>
      </c>
      <c r="M13" s="53"/>
      <c r="N13" s="54">
        <v>4</v>
      </c>
      <c r="O13" s="35">
        <f t="shared" ref="O13:O14" si="3">SUM(F13:N13)</f>
        <v>289</v>
      </c>
      <c r="P13" s="36">
        <f t="shared" ref="P13:P14" si="4">(D13*$D$3)+(E13*$E$3)+(F13*$F$3)+(G13*$G$3)+(H13*$H$3)+(I13*$I$3)+(J13*$J$3)+(K13*$K$3)+(L13*$L$3)+(M13*$M$3)+(N13*$N$3)</f>
        <v>170.75</v>
      </c>
    </row>
    <row r="14" spans="2:16">
      <c r="B14" s="52"/>
      <c r="C14" s="4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si="3"/>
        <v>0</v>
      </c>
      <c r="P14" s="36">
        <f t="shared" si="4"/>
        <v>0</v>
      </c>
    </row>
    <row r="15" spans="2:16" ht="12" thickBot="1">
      <c r="B15" s="37" t="s">
        <v>21</v>
      </c>
      <c r="C15" s="37">
        <f t="shared" ref="C15:P15" si="5">SUM(C13:C14)</f>
        <v>0</v>
      </c>
      <c r="D15" s="37">
        <f t="shared" si="5"/>
        <v>0</v>
      </c>
      <c r="E15" s="37">
        <f t="shared" si="5"/>
        <v>0</v>
      </c>
      <c r="F15" s="37">
        <f t="shared" si="5"/>
        <v>0</v>
      </c>
      <c r="G15" s="40">
        <f t="shared" si="5"/>
        <v>163</v>
      </c>
      <c r="H15" s="40">
        <f t="shared" si="5"/>
        <v>0</v>
      </c>
      <c r="I15" s="40">
        <f t="shared" si="5"/>
        <v>0</v>
      </c>
      <c r="J15" s="40">
        <f t="shared" si="5"/>
        <v>0</v>
      </c>
      <c r="K15" s="40">
        <f t="shared" si="5"/>
        <v>0</v>
      </c>
      <c r="L15" s="40">
        <f t="shared" si="5"/>
        <v>122</v>
      </c>
      <c r="M15" s="40">
        <f t="shared" si="5"/>
        <v>0</v>
      </c>
      <c r="N15" s="40">
        <f t="shared" si="5"/>
        <v>4</v>
      </c>
      <c r="O15" s="41">
        <f t="shared" si="5"/>
        <v>289</v>
      </c>
      <c r="P15" s="42">
        <f t="shared" si="5"/>
        <v>170.75</v>
      </c>
    </row>
    <row r="16" spans="2:16">
      <c r="B16" s="44"/>
      <c r="C16" s="44"/>
      <c r="D16" s="44"/>
      <c r="E16" s="44"/>
      <c r="F16" s="44"/>
      <c r="G16" s="45"/>
      <c r="H16" s="45"/>
      <c r="I16" s="45"/>
      <c r="J16" s="45"/>
      <c r="K16" s="45"/>
      <c r="L16" s="45"/>
      <c r="M16" s="45"/>
      <c r="N16" s="45"/>
      <c r="O16" s="50"/>
      <c r="P16" s="51"/>
    </row>
    <row r="17" spans="2:16" hidden="1"/>
    <row r="18" spans="2:16" ht="12" hidden="1" thickBot="1">
      <c r="B18" s="32" t="s">
        <v>74</v>
      </c>
      <c r="C18" s="32"/>
      <c r="D18" s="32"/>
      <c r="E18" s="32"/>
      <c r="F18" s="33"/>
      <c r="G18" s="33"/>
      <c r="H18" s="33"/>
      <c r="I18" s="33"/>
      <c r="J18" s="33"/>
      <c r="K18" s="33"/>
      <c r="L18" s="33"/>
      <c r="M18" s="33"/>
      <c r="N18" s="33"/>
      <c r="O18" s="34"/>
      <c r="P18" s="34"/>
    </row>
    <row r="19" spans="2:16" hidden="1">
      <c r="B19" s="52"/>
      <c r="C19" s="5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ref="O19:O24" si="6">SUM(F19:N19)</f>
        <v>0</v>
      </c>
      <c r="P19" s="36">
        <f t="shared" ref="P19:P24" si="7">(D19*$D$3)+(E19*$E$3)+(F19*$F$3)+(G19*$G$3)+(H19*$H$3)+(I19*$I$3)+(J19*$J$3)+(K19*$K$3)+(L19*$L$3)+(M19*$M$3)+(N19*$N$3)</f>
        <v>0</v>
      </c>
    </row>
    <row r="20" spans="2:16" hidden="1">
      <c r="B20" s="52"/>
      <c r="C20" s="4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si="6"/>
        <v>0</v>
      </c>
      <c r="P20" s="36">
        <f t="shared" si="7"/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idden="1">
      <c r="B24" s="52"/>
      <c r="C24" s="4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si="6"/>
        <v>0</v>
      </c>
      <c r="P24" s="36">
        <f t="shared" si="7"/>
        <v>0</v>
      </c>
    </row>
    <row r="25" spans="2:16" ht="12" hidden="1" thickBot="1">
      <c r="B25" s="37" t="s">
        <v>21</v>
      </c>
      <c r="C25" s="37">
        <f>SUM(C24:C24)</f>
        <v>0</v>
      </c>
      <c r="D25" s="37">
        <f>SUM(D19:D24)</f>
        <v>0</v>
      </c>
      <c r="E25" s="37">
        <f>SUM(E19:E24)</f>
        <v>0</v>
      </c>
      <c r="F25" s="37">
        <f>SUM(F24:F24)</f>
        <v>0</v>
      </c>
      <c r="G25" s="40">
        <f t="shared" ref="G25:P25" si="8">SUM(G19:G24)</f>
        <v>0</v>
      </c>
      <c r="H25" s="40">
        <f t="shared" si="8"/>
        <v>0</v>
      </c>
      <c r="I25" s="40">
        <f t="shared" si="8"/>
        <v>0</v>
      </c>
      <c r="J25" s="40">
        <f t="shared" si="8"/>
        <v>0</v>
      </c>
      <c r="K25" s="40">
        <f t="shared" si="8"/>
        <v>0</v>
      </c>
      <c r="L25" s="40">
        <f t="shared" si="8"/>
        <v>0</v>
      </c>
      <c r="M25" s="40">
        <f t="shared" si="8"/>
        <v>0</v>
      </c>
      <c r="N25" s="40">
        <f t="shared" si="8"/>
        <v>0</v>
      </c>
      <c r="O25" s="41">
        <f t="shared" si="8"/>
        <v>0</v>
      </c>
      <c r="P25" s="42">
        <f t="shared" si="8"/>
        <v>0</v>
      </c>
    </row>
    <row r="26" spans="2:16" hidden="1"/>
    <row r="28" spans="2:16" ht="12" thickBot="1">
      <c r="B28" s="32" t="s">
        <v>93</v>
      </c>
      <c r="C28" s="32"/>
      <c r="D28" s="32"/>
      <c r="E28" s="32"/>
      <c r="F28" s="33"/>
      <c r="G28" s="33"/>
      <c r="H28" s="33"/>
      <c r="I28" s="33"/>
      <c r="J28" s="33"/>
      <c r="K28" s="33"/>
      <c r="L28" s="33"/>
      <c r="M28" s="33"/>
      <c r="N28" s="33"/>
      <c r="O28" s="34"/>
      <c r="P28" s="34"/>
    </row>
    <row r="29" spans="2:16">
      <c r="B29" s="52" t="s">
        <v>36</v>
      </c>
      <c r="C29" s="57"/>
      <c r="D29" s="48"/>
      <c r="E29" s="48"/>
      <c r="F29" s="49"/>
      <c r="G29" s="53">
        <v>520</v>
      </c>
      <c r="H29" s="54"/>
      <c r="I29" s="55">
        <v>25</v>
      </c>
      <c r="J29" s="54"/>
      <c r="K29" s="53"/>
      <c r="L29" s="56">
        <v>10</v>
      </c>
      <c r="M29" s="53"/>
      <c r="N29" s="54">
        <v>7</v>
      </c>
      <c r="O29" s="35">
        <f t="shared" ref="O29:O32" si="9">SUM(F29:N29)</f>
        <v>562</v>
      </c>
      <c r="P29" s="36">
        <f t="shared" ref="P29:P32" si="10">(D29*$D$3)+(E29*$E$3)+(F29*$F$3)+(G29*$G$3)+(H29*$H$3)+(I29*$I$3)+(J29*$J$3)+(K29*$K$3)+(L29*$L$3)+(M29*$M$3)+(N29*$N$3)</f>
        <v>166.5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9"/>
        <v>0</v>
      </c>
      <c r="P31" s="36">
        <f t="shared" si="10"/>
        <v>0</v>
      </c>
    </row>
    <row r="32" spans="2:16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9"/>
        <v>0</v>
      </c>
      <c r="P32" s="36">
        <f t="shared" si="10"/>
        <v>0</v>
      </c>
    </row>
    <row r="33" spans="2:16" ht="12" thickBot="1">
      <c r="B33" s="37" t="s">
        <v>21</v>
      </c>
      <c r="C33" s="37">
        <f>SUM(C32:C32)</f>
        <v>0</v>
      </c>
      <c r="D33" s="37">
        <f>SUM(D29:D32)</f>
        <v>0</v>
      </c>
      <c r="E33" s="37">
        <f>SUM(E29:E32)</f>
        <v>0</v>
      </c>
      <c r="F33" s="37">
        <f>SUM(F32:F32)</f>
        <v>0</v>
      </c>
      <c r="G33" s="40">
        <f t="shared" ref="G33:P33" si="11">SUM(G29:G32)</f>
        <v>520</v>
      </c>
      <c r="H33" s="40">
        <f t="shared" si="11"/>
        <v>0</v>
      </c>
      <c r="I33" s="40">
        <f t="shared" si="11"/>
        <v>25</v>
      </c>
      <c r="J33" s="40">
        <f t="shared" si="11"/>
        <v>0</v>
      </c>
      <c r="K33" s="40">
        <f t="shared" si="11"/>
        <v>0</v>
      </c>
      <c r="L33" s="40">
        <f t="shared" si="11"/>
        <v>10</v>
      </c>
      <c r="M33" s="40">
        <f t="shared" si="11"/>
        <v>0</v>
      </c>
      <c r="N33" s="40">
        <f t="shared" si="11"/>
        <v>7</v>
      </c>
      <c r="O33" s="41">
        <f t="shared" si="11"/>
        <v>562</v>
      </c>
      <c r="P33" s="42">
        <f t="shared" si="11"/>
        <v>166.5</v>
      </c>
    </row>
    <row r="35" spans="2:16" ht="11.25" customHeight="1"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</row>
    <row r="36" spans="2:16" ht="12.75">
      <c r="B36" s="2"/>
      <c r="C36" s="2"/>
      <c r="D36" s="2"/>
      <c r="E36" s="2"/>
      <c r="F36" s="43"/>
      <c r="G36" s="43"/>
      <c r="H36" s="43"/>
      <c r="I36" s="43"/>
      <c r="J36" s="43"/>
      <c r="K36" s="43"/>
      <c r="L36" s="43"/>
      <c r="M36" s="43"/>
      <c r="N36" s="43"/>
      <c r="O36" s="2"/>
      <c r="P36" s="2"/>
    </row>
    <row r="37" spans="2:16">
      <c r="M37" s="44" t="s">
        <v>21</v>
      </c>
      <c r="O37" s="45">
        <f>O33+O25+O15+O9</f>
        <v>920</v>
      </c>
      <c r="P37" s="46">
        <f>P33+P25+P15+P9</f>
        <v>368.25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88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67" sqref="B67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90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2" hidden="1" thickBot="1">
      <c r="B8" s="32" t="s">
        <v>52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2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2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81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81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7" si="4">SUM(F16:N16)</f>
        <v>0</v>
      </c>
      <c r="P16" s="36">
        <f t="shared" si="3"/>
        <v>0</v>
      </c>
    </row>
    <row r="17" spans="2:16" hidden="1">
      <c r="B17" s="181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81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2:16" hidden="1">
      <c r="B21" s="181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81"/>
      <c r="C24" s="160"/>
      <c r="D24" s="154"/>
      <c r="E24" s="154"/>
      <c r="F24" s="155"/>
      <c r="G24" s="156"/>
      <c r="H24" s="157"/>
      <c r="I24" s="158"/>
      <c r="J24" s="157"/>
      <c r="K24" s="156"/>
      <c r="L24" s="159"/>
      <c r="M24" s="156"/>
      <c r="N24" s="157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81"/>
      <c r="C25" s="160"/>
      <c r="D25" s="154"/>
      <c r="E25" s="154"/>
      <c r="F25" s="155"/>
      <c r="G25" s="156"/>
      <c r="H25" s="157"/>
      <c r="I25" s="158"/>
      <c r="J25" s="157"/>
      <c r="K25" s="156"/>
      <c r="L25" s="159"/>
      <c r="M25" s="156"/>
      <c r="N25" s="157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81"/>
      <c r="C28" s="160"/>
      <c r="D28" s="154"/>
      <c r="E28" s="154"/>
      <c r="F28" s="155"/>
      <c r="G28" s="156"/>
      <c r="H28" s="157"/>
      <c r="I28" s="158"/>
      <c r="J28" s="157"/>
      <c r="K28" s="156"/>
      <c r="L28" s="159"/>
      <c r="M28" s="156"/>
      <c r="N28" s="157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81"/>
      <c r="C29" s="160"/>
      <c r="D29" s="154"/>
      <c r="E29" s="154"/>
      <c r="F29" s="155"/>
      <c r="G29" s="156"/>
      <c r="H29" s="157"/>
      <c r="I29" s="158"/>
      <c r="J29" s="157"/>
      <c r="K29" s="156"/>
      <c r="L29" s="159"/>
      <c r="M29" s="156"/>
      <c r="N29" s="157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81"/>
      <c r="C32" s="160"/>
      <c r="D32" s="154"/>
      <c r="E32" s="154"/>
      <c r="F32" s="155"/>
      <c r="G32" s="156"/>
      <c r="H32" s="157"/>
      <c r="I32" s="158"/>
      <c r="J32" s="157"/>
      <c r="K32" s="156"/>
      <c r="L32" s="159"/>
      <c r="M32" s="156"/>
      <c r="N32" s="157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81"/>
      <c r="C33" s="160"/>
      <c r="D33" s="154"/>
      <c r="E33" s="154"/>
      <c r="F33" s="155"/>
      <c r="G33" s="156"/>
      <c r="H33" s="157"/>
      <c r="I33" s="158"/>
      <c r="J33" s="157"/>
      <c r="K33" s="156"/>
      <c r="L33" s="159"/>
      <c r="M33" s="156"/>
      <c r="N33" s="157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40"/>
      <c r="C36" s="147"/>
      <c r="D36" s="141"/>
      <c r="E36" s="141"/>
      <c r="F36" s="142"/>
      <c r="G36" s="143"/>
      <c r="H36" s="144"/>
      <c r="I36" s="145"/>
      <c r="J36" s="144"/>
      <c r="K36" s="143"/>
      <c r="L36" s="146"/>
      <c r="M36" s="143"/>
      <c r="N36" s="144"/>
      <c r="O36" s="35">
        <f>SUM(F36:N36)</f>
        <v>0</v>
      </c>
      <c r="P36" s="36">
        <f t="shared" si="3"/>
        <v>0</v>
      </c>
    </row>
    <row r="37" spans="1:16" ht="12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100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2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9"/>
      <c r="B41" s="182" t="s">
        <v>103</v>
      </c>
      <c r="C41" s="58"/>
      <c r="D41" s="48"/>
      <c r="E41" s="48"/>
      <c r="F41" s="49">
        <v>2309</v>
      </c>
      <c r="G41" s="110"/>
      <c r="H41" s="116"/>
      <c r="I41" s="110"/>
      <c r="J41" s="48"/>
      <c r="K41" s="110"/>
      <c r="L41" s="116"/>
      <c r="M41" s="110"/>
      <c r="N41" s="116"/>
      <c r="O41" s="110">
        <f>SUM(F41:N41)+(E41*18)+(D41*9)</f>
        <v>2309</v>
      </c>
      <c r="P41" s="36">
        <f t="shared" ref="P41:P68" si="11">(D41*$D$3)+(E41*$E$3)+(F41*$F$3)+(G41*$G$3)+(H41*$H$3)+(I41*$I$3)+(J41*$J$3)+(K41*$K$3)+(L41*$L$3)+(M41*$M$3)+(N41*$N$3)</f>
        <v>230.9</v>
      </c>
    </row>
    <row r="42" spans="1:16" ht="11.25" customHeight="1">
      <c r="A42" s="119"/>
      <c r="B42" s="183" t="s">
        <v>104</v>
      </c>
      <c r="C42" s="58"/>
      <c r="D42" s="48"/>
      <c r="E42" s="48"/>
      <c r="F42" s="49"/>
      <c r="G42" s="110"/>
      <c r="H42" s="116"/>
      <c r="I42" s="110"/>
      <c r="J42" s="48"/>
      <c r="K42" s="110"/>
      <c r="L42" s="116"/>
      <c r="M42" s="110"/>
      <c r="N42" s="116">
        <v>120</v>
      </c>
      <c r="O42" s="35">
        <f t="shared" ref="O42:O44" si="12">SUM(F42:N42)</f>
        <v>120</v>
      </c>
      <c r="P42" s="36">
        <f t="shared" ref="P42:P67" si="13">(D42*$D$3)+(E42*$E$3)+(F42*$F$3)+(G42*$G$3)+(H42*$H$3)+(I42*$I$3)+(J42*$J$3)+(K42*$K$3)+(L42*$L$3)+(M42*$M$3)+(N42*$N$3)</f>
        <v>240</v>
      </c>
    </row>
    <row r="43" spans="1:16" ht="11.25" customHeight="1">
      <c r="A43" s="119"/>
      <c r="B43" s="183" t="s">
        <v>105</v>
      </c>
      <c r="C43" s="58"/>
      <c r="D43" s="48"/>
      <c r="E43" s="48"/>
      <c r="F43" s="49"/>
      <c r="G43" s="110">
        <v>20</v>
      </c>
      <c r="H43" s="116"/>
      <c r="I43" s="110"/>
      <c r="J43" s="48"/>
      <c r="K43" s="110"/>
      <c r="L43" s="116"/>
      <c r="M43" s="110"/>
      <c r="N43" s="116"/>
      <c r="O43" s="35">
        <f t="shared" si="12"/>
        <v>20</v>
      </c>
      <c r="P43" s="36">
        <f t="shared" si="13"/>
        <v>5</v>
      </c>
    </row>
    <row r="44" spans="1:16" ht="11.25" customHeight="1">
      <c r="A44" s="119"/>
      <c r="B44" s="182" t="s">
        <v>106</v>
      </c>
      <c r="C44" s="58"/>
      <c r="D44" s="48"/>
      <c r="E44" s="48"/>
      <c r="F44" s="49"/>
      <c r="G44" s="110">
        <v>24</v>
      </c>
      <c r="H44" s="116"/>
      <c r="I44" s="110"/>
      <c r="J44" s="48"/>
      <c r="K44" s="110"/>
      <c r="L44" s="116"/>
      <c r="M44" s="110"/>
      <c r="N44" s="116"/>
      <c r="O44" s="35">
        <f t="shared" si="12"/>
        <v>24</v>
      </c>
      <c r="P44" s="36">
        <f t="shared" si="13"/>
        <v>6</v>
      </c>
    </row>
    <row r="45" spans="1:16" ht="11.25" customHeight="1">
      <c r="A45" s="119"/>
      <c r="B45" s="183" t="s">
        <v>107</v>
      </c>
      <c r="C45" s="58"/>
      <c r="D45" s="48"/>
      <c r="E45" s="48"/>
      <c r="F45" s="49"/>
      <c r="G45" s="110">
        <v>240</v>
      </c>
      <c r="H45" s="116"/>
      <c r="I45" s="110"/>
      <c r="J45" s="48"/>
      <c r="K45" s="110"/>
      <c r="L45" s="116"/>
      <c r="M45" s="110"/>
      <c r="N45" s="116">
        <v>20</v>
      </c>
      <c r="O45" s="110">
        <f>SUM(F45:N45)+(E45*18)+(D45*9)</f>
        <v>260</v>
      </c>
      <c r="P45" s="36">
        <f t="shared" si="13"/>
        <v>100</v>
      </c>
    </row>
    <row r="46" spans="1:16" ht="11.25" customHeight="1">
      <c r="A46" s="119"/>
      <c r="B46" s="182" t="s">
        <v>108</v>
      </c>
      <c r="C46" s="58"/>
      <c r="D46" s="48"/>
      <c r="E46" s="48"/>
      <c r="F46" s="49"/>
      <c r="G46" s="110"/>
      <c r="H46" s="116"/>
      <c r="I46" s="110"/>
      <c r="J46" s="48"/>
      <c r="K46" s="110">
        <v>10</v>
      </c>
      <c r="L46" s="116"/>
      <c r="M46" s="110"/>
      <c r="N46" s="116">
        <v>5</v>
      </c>
      <c r="O46" s="110">
        <f>SUM(F46:N46)+(E46*18)+(D46*9)</f>
        <v>15</v>
      </c>
      <c r="P46" s="36">
        <f t="shared" si="13"/>
        <v>20</v>
      </c>
    </row>
    <row r="47" spans="1:16" ht="11.25" customHeight="1">
      <c r="A47" s="119"/>
      <c r="B47" s="183" t="s">
        <v>109</v>
      </c>
      <c r="C47" s="58"/>
      <c r="D47" s="48"/>
      <c r="E47" s="48"/>
      <c r="F47" s="49"/>
      <c r="G47" s="110">
        <v>610</v>
      </c>
      <c r="H47" s="116"/>
      <c r="I47" s="110"/>
      <c r="J47" s="48"/>
      <c r="K47" s="110">
        <v>4</v>
      </c>
      <c r="L47" s="116"/>
      <c r="M47" s="110"/>
      <c r="N47" s="116">
        <v>11</v>
      </c>
      <c r="O47" s="35">
        <f t="shared" ref="O47:O48" si="14">SUM(F47:N47)</f>
        <v>625</v>
      </c>
      <c r="P47" s="36">
        <f t="shared" si="13"/>
        <v>178.5</v>
      </c>
    </row>
    <row r="48" spans="1:16" ht="11.25" customHeight="1">
      <c r="A48" s="119"/>
      <c r="B48" s="182" t="s">
        <v>110</v>
      </c>
      <c r="C48" s="58"/>
      <c r="D48" s="48"/>
      <c r="E48" s="48"/>
      <c r="F48" s="49"/>
      <c r="G48" s="110">
        <v>61</v>
      </c>
      <c r="H48" s="116"/>
      <c r="I48" s="110"/>
      <c r="J48" s="48">
        <v>11</v>
      </c>
      <c r="K48" s="110">
        <v>11</v>
      </c>
      <c r="L48" s="116"/>
      <c r="M48" s="110"/>
      <c r="N48" s="116">
        <v>1</v>
      </c>
      <c r="O48" s="35">
        <f t="shared" si="14"/>
        <v>84</v>
      </c>
      <c r="P48" s="36">
        <f t="shared" si="13"/>
        <v>33.75</v>
      </c>
    </row>
    <row r="49" spans="1:16" ht="11.25" customHeight="1">
      <c r="A49" s="119"/>
      <c r="B49" s="183" t="s">
        <v>111</v>
      </c>
      <c r="C49" s="58"/>
      <c r="D49" s="48"/>
      <c r="E49" s="48"/>
      <c r="F49" s="49"/>
      <c r="G49" s="110"/>
      <c r="H49" s="116"/>
      <c r="I49" s="110"/>
      <c r="J49" s="48"/>
      <c r="K49" s="110"/>
      <c r="L49" s="116"/>
      <c r="M49" s="110"/>
      <c r="N49" s="116">
        <v>2</v>
      </c>
      <c r="O49" s="35">
        <f t="shared" ref="O49:O62" si="15">SUM(F49:N49)</f>
        <v>2</v>
      </c>
      <c r="P49" s="36">
        <f t="shared" si="13"/>
        <v>4</v>
      </c>
    </row>
    <row r="50" spans="1:16" ht="11.25" customHeight="1">
      <c r="A50" s="119"/>
      <c r="B50" s="183" t="s">
        <v>112</v>
      </c>
      <c r="C50" s="58"/>
      <c r="D50" s="48"/>
      <c r="E50" s="48"/>
      <c r="F50" s="49"/>
      <c r="G50" s="110"/>
      <c r="H50" s="116"/>
      <c r="I50" s="110"/>
      <c r="J50" s="48"/>
      <c r="K50" s="110">
        <v>1</v>
      </c>
      <c r="L50" s="116"/>
      <c r="M50" s="110"/>
      <c r="N50" s="116">
        <v>20</v>
      </c>
      <c r="O50" s="110">
        <f>SUM(F50:N50)+(E50*18)+(D50*9)</f>
        <v>21</v>
      </c>
      <c r="P50" s="36">
        <f t="shared" si="13"/>
        <v>41</v>
      </c>
    </row>
    <row r="51" spans="1:16" ht="11.25" customHeight="1">
      <c r="A51" s="119"/>
      <c r="B51" s="183" t="s">
        <v>113</v>
      </c>
      <c r="C51" s="58"/>
      <c r="D51" s="48"/>
      <c r="E51" s="48"/>
      <c r="F51" s="49"/>
      <c r="G51" s="110">
        <v>944</v>
      </c>
      <c r="H51" s="116"/>
      <c r="I51" s="110"/>
      <c r="J51" s="48"/>
      <c r="K51" s="110">
        <v>62</v>
      </c>
      <c r="L51" s="116"/>
      <c r="M51" s="110"/>
      <c r="N51" s="116">
        <v>21</v>
      </c>
      <c r="O51" s="35">
        <f t="shared" si="15"/>
        <v>1027</v>
      </c>
      <c r="P51" s="36">
        <f t="shared" ref="P51:P59" si="16">(D51*$D$3)+(E51*$E$3)+(F51*$F$3)+(G51*$G$3)+(H51*$H$3)+(I51*$I$3)+(J51*$J$3)+(K51*$K$3)+(L51*$L$3)+(M51*$M$3)+(N51*$N$3)</f>
        <v>340</v>
      </c>
    </row>
    <row r="52" spans="1:16" ht="11.25" customHeight="1">
      <c r="A52" s="119"/>
      <c r="B52" s="183" t="s">
        <v>114</v>
      </c>
      <c r="C52" s="58"/>
      <c r="D52" s="48"/>
      <c r="E52" s="48"/>
      <c r="F52" s="49"/>
      <c r="G52" s="110">
        <v>49</v>
      </c>
      <c r="H52" s="116"/>
      <c r="I52" s="110">
        <v>4</v>
      </c>
      <c r="J52" s="48"/>
      <c r="K52" s="110"/>
      <c r="L52" s="116"/>
      <c r="M52" s="110"/>
      <c r="N52" s="116"/>
      <c r="O52" s="35">
        <f t="shared" si="15"/>
        <v>53</v>
      </c>
      <c r="P52" s="36">
        <f t="shared" si="16"/>
        <v>14.25</v>
      </c>
    </row>
    <row r="53" spans="1:16" ht="11.25" customHeight="1">
      <c r="A53" s="119"/>
      <c r="B53" s="182" t="s">
        <v>115</v>
      </c>
      <c r="C53" s="58"/>
      <c r="D53" s="48"/>
      <c r="E53" s="48"/>
      <c r="F53" s="49"/>
      <c r="G53" s="110">
        <v>1</v>
      </c>
      <c r="H53" s="116"/>
      <c r="I53" s="110"/>
      <c r="J53" s="48"/>
      <c r="K53" s="110"/>
      <c r="L53" s="116"/>
      <c r="M53" s="110"/>
      <c r="N53" s="116">
        <v>1</v>
      </c>
      <c r="O53" s="35">
        <f t="shared" si="15"/>
        <v>2</v>
      </c>
      <c r="P53" s="36">
        <f t="shared" si="16"/>
        <v>2.25</v>
      </c>
    </row>
    <row r="54" spans="1:16" ht="11.25" customHeight="1">
      <c r="A54" s="119"/>
      <c r="B54" s="183" t="s">
        <v>116</v>
      </c>
      <c r="C54" s="58"/>
      <c r="D54" s="48"/>
      <c r="E54" s="48">
        <v>2</v>
      </c>
      <c r="F54" s="49"/>
      <c r="G54" s="110">
        <v>1300</v>
      </c>
      <c r="H54" s="116"/>
      <c r="I54" s="110"/>
      <c r="J54" s="48"/>
      <c r="K54" s="110">
        <v>46</v>
      </c>
      <c r="L54" s="116"/>
      <c r="M54" s="110"/>
      <c r="N54" s="116">
        <v>12</v>
      </c>
      <c r="O54" s="35">
        <f t="shared" si="15"/>
        <v>1358</v>
      </c>
      <c r="P54" s="36">
        <f t="shared" si="16"/>
        <v>539</v>
      </c>
    </row>
    <row r="55" spans="1:16" ht="11.25" customHeight="1">
      <c r="A55" s="119"/>
      <c r="B55" s="182" t="s">
        <v>117</v>
      </c>
      <c r="C55" s="58"/>
      <c r="D55" s="48"/>
      <c r="E55" s="48"/>
      <c r="F55" s="49"/>
      <c r="G55" s="110">
        <v>3</v>
      </c>
      <c r="H55" s="116"/>
      <c r="I55" s="110"/>
      <c r="J55" s="48"/>
      <c r="K55" s="110">
        <v>2</v>
      </c>
      <c r="L55" s="116"/>
      <c r="M55" s="110"/>
      <c r="N55" s="116">
        <v>3</v>
      </c>
      <c r="O55" s="35">
        <f t="shared" si="15"/>
        <v>8</v>
      </c>
      <c r="P55" s="36">
        <f t="shared" si="16"/>
        <v>8.75</v>
      </c>
    </row>
    <row r="56" spans="1:16" ht="11.25" customHeight="1">
      <c r="A56" s="119"/>
      <c r="B56" s="183" t="s">
        <v>118</v>
      </c>
      <c r="C56" s="58"/>
      <c r="D56" s="48">
        <v>1</v>
      </c>
      <c r="E56" s="48"/>
      <c r="F56" s="49"/>
      <c r="G56" s="110">
        <v>40</v>
      </c>
      <c r="H56" s="116"/>
      <c r="I56" s="110">
        <v>3</v>
      </c>
      <c r="J56" s="48"/>
      <c r="K56" s="110"/>
      <c r="L56" s="116"/>
      <c r="M56" s="110"/>
      <c r="N56" s="116"/>
      <c r="O56" s="35">
        <f t="shared" ref="O56:O57" si="17">SUM(F56:N56)</f>
        <v>43</v>
      </c>
      <c r="P56" s="36">
        <f t="shared" si="16"/>
        <v>47.5</v>
      </c>
    </row>
    <row r="57" spans="1:16" ht="11.25" customHeight="1">
      <c r="A57" s="119"/>
      <c r="B57" s="182" t="s">
        <v>119</v>
      </c>
      <c r="C57" s="58"/>
      <c r="D57" s="48"/>
      <c r="E57" s="48"/>
      <c r="F57" s="49"/>
      <c r="G57" s="110">
        <v>101</v>
      </c>
      <c r="H57" s="116"/>
      <c r="I57" s="110">
        <v>34</v>
      </c>
      <c r="J57" s="48"/>
      <c r="K57" s="110">
        <v>14</v>
      </c>
      <c r="L57" s="116"/>
      <c r="M57" s="110"/>
      <c r="N57" s="116">
        <v>29</v>
      </c>
      <c r="O57" s="35">
        <f t="shared" si="17"/>
        <v>178</v>
      </c>
      <c r="P57" s="36">
        <f t="shared" si="16"/>
        <v>114.25</v>
      </c>
    </row>
    <row r="58" spans="1:16" ht="11.25" customHeight="1">
      <c r="A58" s="119"/>
      <c r="B58" s="183" t="s">
        <v>120</v>
      </c>
      <c r="C58" s="58"/>
      <c r="D58" s="48"/>
      <c r="E58" s="48"/>
      <c r="F58" s="49"/>
      <c r="G58" s="110">
        <v>5</v>
      </c>
      <c r="H58" s="116"/>
      <c r="I58" s="110">
        <v>4</v>
      </c>
      <c r="J58" s="48"/>
      <c r="K58" s="110">
        <v>20</v>
      </c>
      <c r="L58" s="116"/>
      <c r="M58" s="110"/>
      <c r="N58" s="116">
        <v>7</v>
      </c>
      <c r="O58" s="35">
        <f t="shared" ref="O58" si="18">SUM(F58:N58)</f>
        <v>36</v>
      </c>
      <c r="P58" s="36">
        <f t="shared" si="16"/>
        <v>37.25</v>
      </c>
    </row>
    <row r="59" spans="1:16" ht="11.25" customHeight="1">
      <c r="A59" s="119"/>
      <c r="B59" s="183" t="s">
        <v>121</v>
      </c>
      <c r="C59" s="58"/>
      <c r="D59" s="48"/>
      <c r="E59" s="48"/>
      <c r="F59" s="49"/>
      <c r="G59" s="110">
        <v>40</v>
      </c>
      <c r="H59" s="116"/>
      <c r="I59" s="110"/>
      <c r="J59" s="48"/>
      <c r="K59" s="110"/>
      <c r="L59" s="116"/>
      <c r="M59" s="110"/>
      <c r="N59" s="116"/>
      <c r="O59" s="110">
        <f>SUM(F59:N59)+(E59*18)+(D59*9)</f>
        <v>40</v>
      </c>
      <c r="P59" s="36">
        <f t="shared" si="16"/>
        <v>10</v>
      </c>
    </row>
    <row r="60" spans="1:16" ht="11.25" customHeight="1">
      <c r="A60" s="119"/>
      <c r="B60" s="182" t="s">
        <v>122</v>
      </c>
      <c r="C60" s="58"/>
      <c r="D60" s="48"/>
      <c r="E60" s="48"/>
      <c r="F60" s="49"/>
      <c r="G60" s="110"/>
      <c r="H60" s="116"/>
      <c r="I60" s="110"/>
      <c r="J60" s="48"/>
      <c r="K60" s="110"/>
      <c r="L60" s="116">
        <v>1</v>
      </c>
      <c r="M60" s="110"/>
      <c r="N60" s="116"/>
      <c r="O60" s="35">
        <f t="shared" si="15"/>
        <v>1</v>
      </c>
      <c r="P60" s="36">
        <f t="shared" si="13"/>
        <v>1</v>
      </c>
    </row>
    <row r="61" spans="1:16" ht="11.25" customHeight="1">
      <c r="A61" s="119"/>
      <c r="B61" s="183" t="s">
        <v>123</v>
      </c>
      <c r="C61" s="58"/>
      <c r="D61" s="48"/>
      <c r="E61" s="48"/>
      <c r="F61" s="49"/>
      <c r="G61" s="110">
        <v>2</v>
      </c>
      <c r="H61" s="116"/>
      <c r="I61" s="110"/>
      <c r="J61" s="48"/>
      <c r="K61" s="110">
        <v>23</v>
      </c>
      <c r="L61" s="116"/>
      <c r="M61" s="110"/>
      <c r="N61" s="116">
        <v>2</v>
      </c>
      <c r="O61" s="35">
        <f t="shared" si="15"/>
        <v>27</v>
      </c>
      <c r="P61" s="36">
        <f t="shared" si="13"/>
        <v>27.5</v>
      </c>
    </row>
    <row r="62" spans="1:16" ht="11.25" customHeight="1">
      <c r="A62" s="119"/>
      <c r="B62" s="182" t="s">
        <v>124</v>
      </c>
      <c r="C62" s="58"/>
      <c r="D62" s="48"/>
      <c r="E62" s="48"/>
      <c r="F62" s="49"/>
      <c r="G62" s="110">
        <v>15</v>
      </c>
      <c r="H62" s="116"/>
      <c r="I62" s="110">
        <v>5</v>
      </c>
      <c r="J62" s="48"/>
      <c r="K62" s="110"/>
      <c r="L62" s="116"/>
      <c r="M62" s="110"/>
      <c r="N62" s="116"/>
      <c r="O62" s="35">
        <f t="shared" si="15"/>
        <v>20</v>
      </c>
      <c r="P62" s="36">
        <f t="shared" si="13"/>
        <v>6.25</v>
      </c>
    </row>
    <row r="63" spans="1:16" ht="11.25" customHeight="1">
      <c r="A63" s="119"/>
      <c r="B63" s="183" t="s">
        <v>125</v>
      </c>
      <c r="C63" s="58"/>
      <c r="D63" s="48"/>
      <c r="E63" s="48">
        <v>1</v>
      </c>
      <c r="F63" s="49"/>
      <c r="G63" s="110"/>
      <c r="H63" s="116"/>
      <c r="I63" s="110"/>
      <c r="J63" s="48"/>
      <c r="K63" s="110"/>
      <c r="L63" s="116"/>
      <c r="M63" s="110"/>
      <c r="N63" s="116"/>
      <c r="O63" s="35">
        <f t="shared" ref="O63" si="19">SUM(F63:N63)</f>
        <v>0</v>
      </c>
      <c r="P63" s="36">
        <f t="shared" si="13"/>
        <v>72</v>
      </c>
    </row>
    <row r="64" spans="1:16" ht="11.25" customHeight="1">
      <c r="A64" s="119"/>
      <c r="B64" s="182" t="s">
        <v>126</v>
      </c>
      <c r="C64" s="58"/>
      <c r="D64" s="48"/>
      <c r="E64" s="48"/>
      <c r="F64" s="49"/>
      <c r="G64" s="110">
        <v>324</v>
      </c>
      <c r="H64" s="116"/>
      <c r="I64" s="110">
        <v>16</v>
      </c>
      <c r="J64" s="48"/>
      <c r="K64" s="110">
        <v>102</v>
      </c>
      <c r="L64" s="116"/>
      <c r="M64" s="110"/>
      <c r="N64" s="116">
        <v>88</v>
      </c>
      <c r="O64" s="110">
        <f>SUM(F64:N64)+(E64*18)+(D64*9)</f>
        <v>530</v>
      </c>
      <c r="P64" s="36">
        <f t="shared" si="13"/>
        <v>367</v>
      </c>
    </row>
    <row r="65" spans="1:16" ht="11.25" customHeight="1">
      <c r="A65" s="119"/>
      <c r="B65" s="183" t="s">
        <v>127</v>
      </c>
      <c r="C65" s="58"/>
      <c r="D65" s="48"/>
      <c r="E65" s="48"/>
      <c r="F65" s="49"/>
      <c r="G65" s="110">
        <v>44</v>
      </c>
      <c r="H65" s="116"/>
      <c r="I65" s="110">
        <v>4</v>
      </c>
      <c r="J65" s="48"/>
      <c r="K65" s="110">
        <v>11</v>
      </c>
      <c r="L65" s="116"/>
      <c r="M65" s="110"/>
      <c r="N65" s="116">
        <v>1</v>
      </c>
      <c r="O65" s="35">
        <f t="shared" ref="O65:O67" si="20">SUM(F65:N65)</f>
        <v>60</v>
      </c>
      <c r="P65" s="36">
        <f t="shared" si="13"/>
        <v>26</v>
      </c>
    </row>
    <row r="66" spans="1:16" ht="11.25" customHeight="1">
      <c r="A66" s="119"/>
      <c r="B66" s="183" t="s">
        <v>128</v>
      </c>
      <c r="C66" s="58"/>
      <c r="D66" s="48"/>
      <c r="E66" s="48"/>
      <c r="F66" s="49"/>
      <c r="G66" s="110">
        <v>1</v>
      </c>
      <c r="H66" s="116"/>
      <c r="I66" s="110"/>
      <c r="J66" s="48"/>
      <c r="K66" s="110"/>
      <c r="L66" s="116"/>
      <c r="M66" s="110"/>
      <c r="N66" s="116">
        <v>1</v>
      </c>
      <c r="O66" s="35">
        <f t="shared" si="20"/>
        <v>2</v>
      </c>
      <c r="P66" s="36">
        <f t="shared" si="13"/>
        <v>2.25</v>
      </c>
    </row>
    <row r="67" spans="1:16" ht="11.25" customHeight="1">
      <c r="A67" s="119"/>
      <c r="B67" s="182" t="s">
        <v>129</v>
      </c>
      <c r="C67" s="58"/>
      <c r="D67" s="48"/>
      <c r="E67" s="48"/>
      <c r="F67" s="49"/>
      <c r="G67" s="110">
        <v>7</v>
      </c>
      <c r="H67" s="116"/>
      <c r="I67" s="110">
        <v>1</v>
      </c>
      <c r="J67" s="48"/>
      <c r="K67" s="110"/>
      <c r="L67" s="116"/>
      <c r="M67" s="110"/>
      <c r="N67" s="116"/>
      <c r="O67" s="35">
        <f t="shared" si="20"/>
        <v>8</v>
      </c>
      <c r="P67" s="36">
        <f t="shared" si="13"/>
        <v>2.25</v>
      </c>
    </row>
    <row r="68" spans="1:16" ht="11.25" customHeight="1">
      <c r="A68" s="119"/>
      <c r="B68" s="183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16"/>
      <c r="O68" s="35">
        <f t="shared" ref="O68" si="21">SUM(F68:N68)</f>
        <v>0</v>
      </c>
      <c r="P68" s="36">
        <f t="shared" si="11"/>
        <v>0</v>
      </c>
    </row>
    <row r="69" spans="1:16" ht="12" thickBot="1">
      <c r="B69" s="37"/>
      <c r="C69" s="40">
        <f t="shared" ref="C69:P69" si="22">SUM(C41:C68)</f>
        <v>0</v>
      </c>
      <c r="D69" s="40">
        <f t="shared" si="22"/>
        <v>1</v>
      </c>
      <c r="E69" s="40">
        <f t="shared" si="22"/>
        <v>3</v>
      </c>
      <c r="F69" s="40">
        <f t="shared" si="22"/>
        <v>2309</v>
      </c>
      <c r="G69" s="40">
        <f t="shared" si="22"/>
        <v>3831</v>
      </c>
      <c r="H69" s="40">
        <f t="shared" si="22"/>
        <v>0</v>
      </c>
      <c r="I69" s="40">
        <f t="shared" si="22"/>
        <v>71</v>
      </c>
      <c r="J69" s="40">
        <f t="shared" si="22"/>
        <v>11</v>
      </c>
      <c r="K69" s="40">
        <f t="shared" si="22"/>
        <v>306</v>
      </c>
      <c r="L69" s="40">
        <f t="shared" si="22"/>
        <v>1</v>
      </c>
      <c r="M69" s="40">
        <f t="shared" si="22"/>
        <v>0</v>
      </c>
      <c r="N69" s="40">
        <f t="shared" si="22"/>
        <v>344</v>
      </c>
      <c r="O69" s="41">
        <f t="shared" si="22"/>
        <v>6873</v>
      </c>
      <c r="P69" s="42">
        <f t="shared" si="22"/>
        <v>2476.65</v>
      </c>
    </row>
    <row r="70" spans="1:16">
      <c r="G70" s="38"/>
    </row>
    <row r="71" spans="1:16">
      <c r="G71" s="38"/>
    </row>
    <row r="72" spans="1:16" ht="12" thickBot="1">
      <c r="B72" s="32" t="s">
        <v>48</v>
      </c>
      <c r="C72" s="32"/>
      <c r="D72" s="32"/>
      <c r="E72" s="32"/>
      <c r="F72" s="33"/>
      <c r="G72" s="33"/>
      <c r="H72" s="33"/>
      <c r="I72" s="33"/>
      <c r="J72" s="33"/>
      <c r="K72" s="33"/>
      <c r="L72" s="33"/>
      <c r="M72" s="33"/>
      <c r="N72" s="33"/>
      <c r="O72" s="34"/>
      <c r="P72" s="34"/>
    </row>
    <row r="73" spans="1:16">
      <c r="A73" s="119"/>
      <c r="B73" s="183" t="s">
        <v>102</v>
      </c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>
        <v>8</v>
      </c>
      <c r="O73" s="110">
        <f>SUM(F73:N73)+(E73*18)+(D73*9)</f>
        <v>8</v>
      </c>
      <c r="P73" s="36">
        <f t="shared" ref="P73:P75" si="23">(D73*$D$3)+(E73*$E$3)+(F73*$F$3)+(G73*$G$3)+(H73*$H$3)+(I73*$I$3)+(J73*$J$3)+(K73*$K$3)+(L73*$L$3)+(M73*$M$3)+(N73*$N$3)</f>
        <v>16</v>
      </c>
    </row>
    <row r="74" spans="1:16" ht="11.25" customHeight="1">
      <c r="A74" s="119"/>
      <c r="B74" s="182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16"/>
      <c r="O74" s="35">
        <f t="shared" ref="O74:O75" si="24">SUM(F74:N74)</f>
        <v>0</v>
      </c>
      <c r="P74" s="36">
        <f t="shared" si="23"/>
        <v>0</v>
      </c>
    </row>
    <row r="75" spans="1:16" ht="11.25" customHeight="1">
      <c r="A75" s="119"/>
      <c r="B75" s="183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16"/>
      <c r="O75" s="35">
        <f t="shared" si="24"/>
        <v>0</v>
      </c>
      <c r="P75" s="36">
        <f t="shared" si="23"/>
        <v>0</v>
      </c>
    </row>
    <row r="76" spans="1:16" ht="12" thickBot="1">
      <c r="B76" s="37" t="s">
        <v>21</v>
      </c>
      <c r="C76" s="37">
        <f t="shared" ref="C76:P76" si="25">SUM(C73:C75)</f>
        <v>0</v>
      </c>
      <c r="D76" s="37">
        <f t="shared" si="25"/>
        <v>0</v>
      </c>
      <c r="E76" s="37">
        <f t="shared" si="25"/>
        <v>0</v>
      </c>
      <c r="F76" s="37">
        <f t="shared" si="25"/>
        <v>0</v>
      </c>
      <c r="G76" s="122">
        <f t="shared" si="25"/>
        <v>0</v>
      </c>
      <c r="H76" s="122">
        <f t="shared" si="25"/>
        <v>0</v>
      </c>
      <c r="I76" s="40">
        <f t="shared" si="25"/>
        <v>0</v>
      </c>
      <c r="J76" s="40">
        <f t="shared" si="25"/>
        <v>0</v>
      </c>
      <c r="K76" s="40">
        <f t="shared" si="25"/>
        <v>0</v>
      </c>
      <c r="L76" s="40">
        <f t="shared" si="25"/>
        <v>0</v>
      </c>
      <c r="M76" s="40">
        <f t="shared" si="25"/>
        <v>0</v>
      </c>
      <c r="N76" s="40">
        <f t="shared" si="25"/>
        <v>8</v>
      </c>
      <c r="O76" s="41">
        <f t="shared" si="25"/>
        <v>8</v>
      </c>
      <c r="P76" s="42">
        <f t="shared" si="25"/>
        <v>16</v>
      </c>
    </row>
    <row r="77" spans="1:16">
      <c r="B77" s="44"/>
      <c r="C77" s="44"/>
      <c r="D77" s="44"/>
      <c r="E77" s="44"/>
      <c r="F77" s="44"/>
      <c r="G77" s="45"/>
      <c r="H77" s="45"/>
      <c r="I77" s="45"/>
      <c r="J77" s="45"/>
      <c r="K77" s="45"/>
      <c r="L77" s="45"/>
      <c r="M77" s="45"/>
      <c r="N77" s="45"/>
      <c r="O77" s="50"/>
      <c r="P77" s="51"/>
    </row>
    <row r="78" spans="1:16" hidden="1">
      <c r="B78" s="44"/>
      <c r="C78" s="44"/>
      <c r="D78" s="44"/>
      <c r="E78" s="44"/>
      <c r="F78" s="44"/>
      <c r="G78" s="45"/>
      <c r="H78" s="45"/>
      <c r="I78" s="45"/>
      <c r="J78" s="45"/>
      <c r="K78" s="45"/>
      <c r="L78" s="45"/>
      <c r="M78" s="45"/>
      <c r="N78" s="45"/>
      <c r="O78" s="50"/>
      <c r="P78" s="51"/>
    </row>
    <row r="79" spans="1:16" ht="12" hidden="1" thickBot="1">
      <c r="B79" s="32" t="s">
        <v>82</v>
      </c>
      <c r="C79" s="32"/>
      <c r="D79" s="32"/>
      <c r="E79" s="32"/>
      <c r="F79" s="33"/>
      <c r="G79" s="33"/>
      <c r="H79" s="33"/>
      <c r="I79" s="33"/>
      <c r="J79" s="33"/>
      <c r="K79" s="33"/>
      <c r="L79" s="33"/>
      <c r="M79" s="33"/>
      <c r="N79" s="33"/>
      <c r="O79" s="34"/>
      <c r="P79" s="34"/>
    </row>
    <row r="80" spans="1:16" hidden="1">
      <c r="B80" s="52" t="s">
        <v>72</v>
      </c>
      <c r="C80" s="48"/>
      <c r="D80" s="48"/>
      <c r="E80" s="48"/>
      <c r="F80" s="49"/>
      <c r="G80" s="53"/>
      <c r="H80" s="54"/>
      <c r="I80" s="55"/>
      <c r="J80" s="54"/>
      <c r="K80" s="53"/>
      <c r="L80" s="56"/>
      <c r="M80" s="53"/>
      <c r="N80" s="54"/>
      <c r="O80" s="35">
        <f>SUM(F80:N80)</f>
        <v>0</v>
      </c>
      <c r="P80" s="36">
        <f t="shared" ref="P80:P81" si="26">(D80*$D$3)+(E80*$E$3)+(F80*$F$3)+(G80*$G$3)+(H80*$H$3)+(I80*$I$3)+(J80*$J$3)+(K80*$K$3)+(L80*$L$3)+(M80*$M$3)+(N80*$N$3)</f>
        <v>0</v>
      </c>
    </row>
    <row r="81" spans="1:16" hidden="1">
      <c r="B81" s="52"/>
      <c r="C81" s="58"/>
      <c r="D81" s="48"/>
      <c r="E81" s="48"/>
      <c r="F81" s="49"/>
      <c r="G81" s="53"/>
      <c r="H81" s="54"/>
      <c r="I81" s="55"/>
      <c r="J81" s="54"/>
      <c r="K81" s="53"/>
      <c r="L81" s="56"/>
      <c r="M81" s="53"/>
      <c r="N81" s="54"/>
      <c r="O81" s="35">
        <f>SUM(F81:N81)</f>
        <v>0</v>
      </c>
      <c r="P81" s="36">
        <f t="shared" si="26"/>
        <v>0</v>
      </c>
    </row>
    <row r="82" spans="1:16" ht="12" hidden="1" thickBot="1">
      <c r="B82" s="37" t="s">
        <v>21</v>
      </c>
      <c r="C82" s="37">
        <f t="shared" ref="C82:D82" si="27">SUM(C81:C81)</f>
        <v>0</v>
      </c>
      <c r="D82" s="37">
        <f t="shared" si="27"/>
        <v>0</v>
      </c>
      <c r="E82" s="41">
        <f t="shared" ref="E82:N82" si="28">SUM(E80:E81)</f>
        <v>0</v>
      </c>
      <c r="F82" s="41">
        <f t="shared" si="28"/>
        <v>0</v>
      </c>
      <c r="G82" s="41">
        <f t="shared" si="28"/>
        <v>0</v>
      </c>
      <c r="H82" s="41">
        <f t="shared" si="28"/>
        <v>0</v>
      </c>
      <c r="I82" s="41">
        <f t="shared" si="28"/>
        <v>0</v>
      </c>
      <c r="J82" s="41">
        <f t="shared" si="28"/>
        <v>0</v>
      </c>
      <c r="K82" s="41">
        <f t="shared" si="28"/>
        <v>0</v>
      </c>
      <c r="L82" s="41">
        <f t="shared" si="28"/>
        <v>0</v>
      </c>
      <c r="M82" s="41">
        <f t="shared" si="28"/>
        <v>0</v>
      </c>
      <c r="N82" s="41">
        <f t="shared" si="28"/>
        <v>0</v>
      </c>
      <c r="O82" s="41">
        <f>SUM(O80:O81)</f>
        <v>0</v>
      </c>
      <c r="P82" s="42">
        <f>SUM(P80:P81)</f>
        <v>0</v>
      </c>
    </row>
    <row r="83" spans="1:16" hidden="1">
      <c r="B83" s="44"/>
      <c r="C83" s="44"/>
      <c r="D83" s="44"/>
      <c r="E83" s="44"/>
      <c r="F83" s="44"/>
      <c r="G83" s="45"/>
      <c r="H83" s="45"/>
      <c r="I83" s="45"/>
      <c r="J83" s="45"/>
      <c r="K83" s="45"/>
      <c r="L83" s="45"/>
      <c r="M83" s="45"/>
      <c r="N83" s="45"/>
      <c r="O83" s="50"/>
      <c r="P83" s="51"/>
    </row>
    <row r="84" spans="1:16" hidden="1">
      <c r="G84" s="38"/>
    </row>
    <row r="85" spans="1:16" ht="12" hidden="1" thickBot="1">
      <c r="B85" s="32" t="s">
        <v>50</v>
      </c>
      <c r="C85" s="32"/>
      <c r="D85" s="32"/>
      <c r="E85" s="32"/>
      <c r="F85" s="33"/>
      <c r="G85" s="33"/>
      <c r="H85" s="33"/>
      <c r="I85" s="33"/>
      <c r="J85" s="33"/>
      <c r="K85" s="33"/>
      <c r="L85" s="33"/>
      <c r="M85" s="33"/>
      <c r="N85" s="33"/>
      <c r="O85" s="34"/>
      <c r="P85" s="34"/>
    </row>
    <row r="86" spans="1:16" hidden="1">
      <c r="A86" s="119"/>
      <c r="B86" s="183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ref="O86:O107" si="29">SUM(F86:N86)</f>
        <v>0</v>
      </c>
      <c r="P86" s="36">
        <f t="shared" ref="P86:P107" si="30">(D86*$D$3)+(E86*$E$3)+(F86*$F$3)+(G86*$G$3)+(H86*$H$3)+(I86*$I$3)+(J86*$J$3)+(K86*$K$3)+(L86*$L$3)+(M86*$M$3)+(N86*$N$3)</f>
        <v>0</v>
      </c>
    </row>
    <row r="87" spans="1:16" hidden="1">
      <c r="A87" s="119"/>
      <c r="B87" s="182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29"/>
        <v>0</v>
      </c>
      <c r="P87" s="36">
        <f t="shared" si="30"/>
        <v>0</v>
      </c>
    </row>
    <row r="88" spans="1:16" hidden="1">
      <c r="A88" s="119"/>
      <c r="B88" s="183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29"/>
        <v>0</v>
      </c>
      <c r="P88" s="36">
        <f t="shared" si="30"/>
        <v>0</v>
      </c>
    </row>
    <row r="89" spans="1:16" hidden="1">
      <c r="A89" s="119"/>
      <c r="B89" s="182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29"/>
        <v>0</v>
      </c>
      <c r="P89" s="36">
        <f t="shared" si="30"/>
        <v>0</v>
      </c>
    </row>
    <row r="90" spans="1:16" hidden="1">
      <c r="A90" s="119"/>
      <c r="B90" s="183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ref="O90:O92" si="31">SUM(F90:N90)</f>
        <v>0</v>
      </c>
      <c r="P90" s="36">
        <f t="shared" si="30"/>
        <v>0</v>
      </c>
    </row>
    <row r="91" spans="1:16" hidden="1">
      <c r="A91" s="119"/>
      <c r="B91" s="182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si="31"/>
        <v>0</v>
      </c>
      <c r="P91" s="36">
        <f t="shared" si="30"/>
        <v>0</v>
      </c>
    </row>
    <row r="92" spans="1:16" hidden="1">
      <c r="A92" s="119"/>
      <c r="B92" s="183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31"/>
        <v>0</v>
      </c>
      <c r="P92" s="36">
        <f t="shared" si="30"/>
        <v>0</v>
      </c>
    </row>
    <row r="93" spans="1:16" hidden="1">
      <c r="A93" s="119"/>
      <c r="B93" s="182"/>
      <c r="C93" s="58"/>
      <c r="D93" s="48"/>
      <c r="E93" s="48"/>
      <c r="F93" s="49"/>
      <c r="G93" s="110"/>
      <c r="H93" s="116"/>
      <c r="I93" s="110"/>
      <c r="J93" s="48"/>
      <c r="K93" s="110"/>
      <c r="L93" s="116"/>
      <c r="M93" s="110"/>
      <c r="N93" s="120"/>
      <c r="O93" s="117">
        <f t="shared" ref="O93:O95" si="32">SUM(F93:N93)</f>
        <v>0</v>
      </c>
      <c r="P93" s="36">
        <f t="shared" si="30"/>
        <v>0</v>
      </c>
    </row>
    <row r="94" spans="1:16" hidden="1">
      <c r="A94" s="119"/>
      <c r="B94" s="183"/>
      <c r="C94" s="58"/>
      <c r="D94" s="48"/>
      <c r="E94" s="48"/>
      <c r="F94" s="49"/>
      <c r="G94" s="110"/>
      <c r="H94" s="116"/>
      <c r="I94" s="110"/>
      <c r="J94" s="48"/>
      <c r="K94" s="110"/>
      <c r="L94" s="116"/>
      <c r="M94" s="110"/>
      <c r="N94" s="120"/>
      <c r="O94" s="117">
        <f t="shared" si="32"/>
        <v>0</v>
      </c>
      <c r="P94" s="36">
        <f t="shared" si="30"/>
        <v>0</v>
      </c>
    </row>
    <row r="95" spans="1:16" hidden="1">
      <c r="A95" s="119"/>
      <c r="B95" s="182"/>
      <c r="C95" s="58"/>
      <c r="D95" s="48"/>
      <c r="E95" s="48"/>
      <c r="F95" s="49"/>
      <c r="G95" s="110"/>
      <c r="H95" s="116"/>
      <c r="I95" s="110"/>
      <c r="J95" s="48"/>
      <c r="K95" s="110"/>
      <c r="L95" s="116"/>
      <c r="M95" s="110"/>
      <c r="N95" s="120"/>
      <c r="O95" s="117">
        <f t="shared" si="32"/>
        <v>0</v>
      </c>
      <c r="P95" s="36">
        <f t="shared" si="30"/>
        <v>0</v>
      </c>
    </row>
    <row r="96" spans="1:16" hidden="1">
      <c r="A96" s="119"/>
      <c r="B96" s="183"/>
      <c r="C96" s="58"/>
      <c r="D96" s="48"/>
      <c r="E96" s="48"/>
      <c r="F96" s="49"/>
      <c r="G96" s="110"/>
      <c r="H96" s="116"/>
      <c r="I96" s="110"/>
      <c r="J96" s="48"/>
      <c r="K96" s="110"/>
      <c r="L96" s="116"/>
      <c r="M96" s="110"/>
      <c r="N96" s="120"/>
      <c r="O96" s="117">
        <f t="shared" ref="O96:O98" si="33">SUM(F96:N96)</f>
        <v>0</v>
      </c>
      <c r="P96" s="36">
        <f t="shared" si="30"/>
        <v>0</v>
      </c>
    </row>
    <row r="97" spans="1:16" hidden="1">
      <c r="A97" s="119"/>
      <c r="B97" s="182"/>
      <c r="C97" s="58"/>
      <c r="D97" s="48"/>
      <c r="E97" s="48"/>
      <c r="F97" s="49"/>
      <c r="G97" s="110"/>
      <c r="H97" s="116"/>
      <c r="I97" s="110"/>
      <c r="J97" s="48"/>
      <c r="K97" s="110"/>
      <c r="L97" s="116"/>
      <c r="M97" s="110"/>
      <c r="N97" s="120"/>
      <c r="O97" s="117">
        <f t="shared" si="33"/>
        <v>0</v>
      </c>
      <c r="P97" s="36">
        <f t="shared" si="30"/>
        <v>0</v>
      </c>
    </row>
    <row r="98" spans="1:16" hidden="1">
      <c r="A98" s="119"/>
      <c r="B98" s="183"/>
      <c r="C98" s="58"/>
      <c r="D98" s="48"/>
      <c r="E98" s="48"/>
      <c r="F98" s="49"/>
      <c r="G98" s="110"/>
      <c r="H98" s="116"/>
      <c r="I98" s="110"/>
      <c r="J98" s="48"/>
      <c r="K98" s="110"/>
      <c r="L98" s="116"/>
      <c r="M98" s="110"/>
      <c r="N98" s="120"/>
      <c r="O98" s="117">
        <f t="shared" si="33"/>
        <v>0</v>
      </c>
      <c r="P98" s="36">
        <f t="shared" si="30"/>
        <v>0</v>
      </c>
    </row>
    <row r="99" spans="1:16" hidden="1">
      <c r="A99" s="119"/>
      <c r="B99" s="182"/>
      <c r="C99" s="58"/>
      <c r="D99" s="48"/>
      <c r="E99" s="48"/>
      <c r="F99" s="49"/>
      <c r="G99" s="110"/>
      <c r="H99" s="116"/>
      <c r="I99" s="110"/>
      <c r="J99" s="48"/>
      <c r="K99" s="110"/>
      <c r="L99" s="116"/>
      <c r="M99" s="110"/>
      <c r="N99" s="120"/>
      <c r="O99" s="117">
        <f t="shared" ref="O99:O101" si="34">SUM(F99:N99)</f>
        <v>0</v>
      </c>
      <c r="P99" s="36">
        <f t="shared" si="30"/>
        <v>0</v>
      </c>
    </row>
    <row r="100" spans="1:16" hidden="1">
      <c r="A100" s="119"/>
      <c r="B100" s="183"/>
      <c r="C100" s="58"/>
      <c r="D100" s="48"/>
      <c r="E100" s="48"/>
      <c r="F100" s="49"/>
      <c r="G100" s="110"/>
      <c r="H100" s="116"/>
      <c r="I100" s="110"/>
      <c r="J100" s="48"/>
      <c r="K100" s="110"/>
      <c r="L100" s="116"/>
      <c r="M100" s="110"/>
      <c r="N100" s="120"/>
      <c r="O100" s="117">
        <f t="shared" si="34"/>
        <v>0</v>
      </c>
      <c r="P100" s="36">
        <f t="shared" si="30"/>
        <v>0</v>
      </c>
    </row>
    <row r="101" spans="1:16" hidden="1">
      <c r="A101" s="119"/>
      <c r="B101" s="182"/>
      <c r="C101" s="58"/>
      <c r="D101" s="48"/>
      <c r="E101" s="48"/>
      <c r="F101" s="49"/>
      <c r="G101" s="110"/>
      <c r="H101" s="116"/>
      <c r="I101" s="110"/>
      <c r="J101" s="48"/>
      <c r="K101" s="110"/>
      <c r="L101" s="116"/>
      <c r="M101" s="110"/>
      <c r="N101" s="120"/>
      <c r="O101" s="117">
        <f t="shared" si="34"/>
        <v>0</v>
      </c>
      <c r="P101" s="36">
        <f t="shared" si="30"/>
        <v>0</v>
      </c>
    </row>
    <row r="102" spans="1:16" hidden="1">
      <c r="A102" s="119"/>
      <c r="B102" s="183"/>
      <c r="C102" s="58"/>
      <c r="D102" s="48"/>
      <c r="E102" s="48"/>
      <c r="F102" s="49"/>
      <c r="G102" s="110"/>
      <c r="H102" s="116"/>
      <c r="I102" s="110"/>
      <c r="J102" s="48"/>
      <c r="K102" s="110"/>
      <c r="L102" s="116"/>
      <c r="M102" s="110"/>
      <c r="N102" s="120"/>
      <c r="O102" s="117">
        <f t="shared" ref="O102:O104" si="35">SUM(F102:N102)</f>
        <v>0</v>
      </c>
      <c r="P102" s="36">
        <f t="shared" si="30"/>
        <v>0</v>
      </c>
    </row>
    <row r="103" spans="1:16" hidden="1">
      <c r="A103" s="119"/>
      <c r="B103" s="182"/>
      <c r="C103" s="58"/>
      <c r="D103" s="48"/>
      <c r="E103" s="48"/>
      <c r="F103" s="49"/>
      <c r="G103" s="110"/>
      <c r="H103" s="116"/>
      <c r="I103" s="110"/>
      <c r="J103" s="48"/>
      <c r="K103" s="110"/>
      <c r="L103" s="116"/>
      <c r="M103" s="110"/>
      <c r="N103" s="120"/>
      <c r="O103" s="117">
        <f t="shared" si="35"/>
        <v>0</v>
      </c>
      <c r="P103" s="36">
        <f t="shared" si="30"/>
        <v>0</v>
      </c>
    </row>
    <row r="104" spans="1:16" hidden="1">
      <c r="A104" s="119"/>
      <c r="B104" s="183"/>
      <c r="C104" s="58"/>
      <c r="D104" s="48"/>
      <c r="E104" s="48"/>
      <c r="F104" s="49"/>
      <c r="G104" s="110"/>
      <c r="H104" s="116"/>
      <c r="I104" s="110"/>
      <c r="J104" s="48"/>
      <c r="K104" s="110"/>
      <c r="L104" s="116"/>
      <c r="M104" s="110"/>
      <c r="N104" s="120"/>
      <c r="O104" s="117">
        <f t="shared" si="35"/>
        <v>0</v>
      </c>
      <c r="P104" s="36">
        <f t="shared" si="30"/>
        <v>0</v>
      </c>
    </row>
    <row r="105" spans="1:16" hidden="1">
      <c r="A105" s="119"/>
      <c r="B105" s="182"/>
      <c r="C105" s="58"/>
      <c r="D105" s="48"/>
      <c r="E105" s="48"/>
      <c r="F105" s="49"/>
      <c r="G105" s="110"/>
      <c r="H105" s="116"/>
      <c r="I105" s="110"/>
      <c r="J105" s="48"/>
      <c r="K105" s="110"/>
      <c r="L105" s="116"/>
      <c r="M105" s="110"/>
      <c r="N105" s="120"/>
      <c r="O105" s="117">
        <f t="shared" si="29"/>
        <v>0</v>
      </c>
      <c r="P105" s="36">
        <f t="shared" si="30"/>
        <v>0</v>
      </c>
    </row>
    <row r="106" spans="1:16" hidden="1">
      <c r="A106" s="119"/>
      <c r="B106" s="183"/>
      <c r="C106" s="58"/>
      <c r="D106" s="48"/>
      <c r="E106" s="48"/>
      <c r="F106" s="49"/>
      <c r="G106" s="110"/>
      <c r="H106" s="116"/>
      <c r="I106" s="110"/>
      <c r="J106" s="48"/>
      <c r="K106" s="110"/>
      <c r="L106" s="116"/>
      <c r="M106" s="110"/>
      <c r="N106" s="120"/>
      <c r="O106" s="117">
        <f t="shared" si="29"/>
        <v>0</v>
      </c>
      <c r="P106" s="36">
        <f t="shared" si="30"/>
        <v>0</v>
      </c>
    </row>
    <row r="107" spans="1:16" ht="12.75" hidden="1" customHeight="1">
      <c r="A107" s="119"/>
      <c r="B107" s="182"/>
      <c r="C107" s="58"/>
      <c r="D107" s="48"/>
      <c r="E107" s="48"/>
      <c r="F107" s="49"/>
      <c r="G107" s="123"/>
      <c r="H107" s="124"/>
      <c r="I107" s="121"/>
      <c r="K107" s="121"/>
      <c r="L107" s="101"/>
      <c r="M107" s="121"/>
      <c r="O107" s="118">
        <f t="shared" si="29"/>
        <v>0</v>
      </c>
      <c r="P107" s="36">
        <f t="shared" si="30"/>
        <v>0</v>
      </c>
    </row>
    <row r="108" spans="1:16" ht="12" hidden="1" thickBot="1">
      <c r="B108" s="37" t="s">
        <v>21</v>
      </c>
      <c r="C108" s="37">
        <f t="shared" ref="C108:P108" si="36">SUM(C86:C107)</f>
        <v>0</v>
      </c>
      <c r="D108" s="37">
        <f t="shared" si="36"/>
        <v>0</v>
      </c>
      <c r="E108" s="37">
        <f t="shared" si="36"/>
        <v>0</v>
      </c>
      <c r="F108" s="37">
        <f t="shared" si="36"/>
        <v>0</v>
      </c>
      <c r="G108" s="122">
        <f t="shared" si="36"/>
        <v>0</v>
      </c>
      <c r="H108" s="122">
        <f t="shared" si="36"/>
        <v>0</v>
      </c>
      <c r="I108" s="40">
        <f t="shared" si="36"/>
        <v>0</v>
      </c>
      <c r="J108" s="40">
        <f t="shared" si="36"/>
        <v>0</v>
      </c>
      <c r="K108" s="40">
        <f t="shared" si="36"/>
        <v>0</v>
      </c>
      <c r="L108" s="40">
        <f t="shared" si="36"/>
        <v>0</v>
      </c>
      <c r="M108" s="40">
        <f t="shared" si="36"/>
        <v>0</v>
      </c>
      <c r="N108" s="40">
        <f t="shared" si="36"/>
        <v>0</v>
      </c>
      <c r="O108" s="41">
        <f t="shared" si="36"/>
        <v>0</v>
      </c>
      <c r="P108" s="42">
        <f t="shared" si="36"/>
        <v>0</v>
      </c>
    </row>
    <row r="109" spans="1:16" hidden="1">
      <c r="B109" s="44"/>
      <c r="C109" s="44"/>
      <c r="D109" s="44"/>
      <c r="E109" s="44"/>
      <c r="F109" s="44"/>
      <c r="G109" s="45"/>
      <c r="H109" s="45"/>
      <c r="I109" s="45"/>
      <c r="J109" s="45"/>
      <c r="K109" s="45"/>
      <c r="L109" s="45"/>
      <c r="M109" s="45"/>
      <c r="N109" s="45"/>
      <c r="O109" s="50"/>
      <c r="P109" s="51"/>
    </row>
    <row r="110" spans="1:16" hidden="1">
      <c r="B110" s="44"/>
      <c r="C110" s="44"/>
      <c r="D110" s="44"/>
      <c r="E110" s="44"/>
      <c r="F110" s="44"/>
      <c r="G110" s="45"/>
      <c r="H110" s="45"/>
      <c r="I110" s="45"/>
      <c r="J110" s="45"/>
      <c r="K110" s="45"/>
      <c r="L110" s="45"/>
      <c r="M110" s="45"/>
      <c r="N110" s="45"/>
      <c r="O110" s="50"/>
      <c r="P110" s="51"/>
    </row>
    <row r="111" spans="1:16" ht="12" hidden="1" thickBot="1">
      <c r="B111" s="32" t="s">
        <v>42</v>
      </c>
      <c r="C111" s="32"/>
      <c r="D111" s="32"/>
      <c r="E111" s="32"/>
      <c r="F111" s="33"/>
      <c r="G111" s="33"/>
      <c r="H111" s="33"/>
      <c r="I111" s="33"/>
      <c r="J111" s="33"/>
      <c r="K111" s="33"/>
      <c r="L111" s="33"/>
      <c r="M111" s="33"/>
      <c r="N111" s="33"/>
      <c r="O111" s="34"/>
      <c r="P111" s="34"/>
    </row>
    <row r="112" spans="1:16" ht="11.25" hidden="1" customHeight="1">
      <c r="B112" s="52" t="s">
        <v>72</v>
      </c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110">
        <f>SUM(F112:N112)+(E112*18)+(D112*9)</f>
        <v>0</v>
      </c>
      <c r="P112" s="36">
        <f t="shared" ref="P112" si="37">(D112*$D$3)+(E112*$E$3)+(F112*$F$3)+(G112*$G$3)+(H112*$H$3)+(I112*$I$3)+(J112*$J$3)+(K112*$K$3)+(L112*$L$3)+(M112*$M$3)+(N112*$N$3)</f>
        <v>0</v>
      </c>
    </row>
    <row r="113" spans="2:16" ht="11.25" hidden="1" customHeight="1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ref="O113:O114" si="38">SUM(F113:N113)</f>
        <v>0</v>
      </c>
      <c r="P113" s="36">
        <f t="shared" ref="P113:P114" si="39">(D113*$D$3)+(E113*$E$3)+(F113*$F$3)+(G113*$G$3)+(H113*$H$3)+(I113*$I$3)+(J113*$J$3)+(K113*$K$3)+(L113*$L$3)+(M113*$M$3)+(N113*$N$3)</f>
        <v>0</v>
      </c>
    </row>
    <row r="114" spans="2:16" ht="11.25" hidden="1" customHeight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si="38"/>
        <v>0</v>
      </c>
      <c r="P114" s="36">
        <f t="shared" si="39"/>
        <v>0</v>
      </c>
    </row>
    <row r="115" spans="2:16" ht="12" hidden="1" thickBot="1">
      <c r="B115" s="37" t="s">
        <v>21</v>
      </c>
      <c r="C115" s="37">
        <f t="shared" ref="C115:P115" si="40">SUM(C112:C114)</f>
        <v>0</v>
      </c>
      <c r="D115" s="37">
        <f t="shared" si="40"/>
        <v>0</v>
      </c>
      <c r="E115" s="37">
        <f t="shared" si="40"/>
        <v>0</v>
      </c>
      <c r="F115" s="37">
        <f t="shared" si="40"/>
        <v>0</v>
      </c>
      <c r="G115" s="40">
        <f t="shared" si="40"/>
        <v>0</v>
      </c>
      <c r="H115" s="40">
        <f t="shared" si="40"/>
        <v>0</v>
      </c>
      <c r="I115" s="40">
        <f t="shared" si="40"/>
        <v>0</v>
      </c>
      <c r="J115" s="40">
        <f t="shared" si="40"/>
        <v>0</v>
      </c>
      <c r="K115" s="40">
        <f t="shared" si="40"/>
        <v>0</v>
      </c>
      <c r="L115" s="40">
        <f t="shared" si="40"/>
        <v>0</v>
      </c>
      <c r="M115" s="40">
        <f t="shared" si="40"/>
        <v>0</v>
      </c>
      <c r="N115" s="40">
        <f t="shared" si="40"/>
        <v>0</v>
      </c>
      <c r="O115" s="41">
        <f t="shared" si="40"/>
        <v>0</v>
      </c>
      <c r="P115" s="42">
        <f t="shared" si="40"/>
        <v>0</v>
      </c>
    </row>
    <row r="116" spans="2:16" ht="11.25" hidden="1" customHeight="1">
      <c r="B116" s="44"/>
      <c r="C116" s="44"/>
      <c r="D116" s="44"/>
      <c r="E116" s="44"/>
      <c r="F116" s="44"/>
      <c r="G116" s="45"/>
      <c r="H116" s="45"/>
      <c r="I116" s="45"/>
      <c r="J116" s="45"/>
      <c r="K116" s="45"/>
      <c r="L116" s="45"/>
      <c r="M116" s="45"/>
      <c r="N116" s="45"/>
      <c r="O116" s="50"/>
      <c r="P116" s="51"/>
    </row>
    <row r="117" spans="2:16" hidden="1"/>
    <row r="118" spans="2:16" ht="12" hidden="1" thickBot="1">
      <c r="B118" s="32" t="s">
        <v>29</v>
      </c>
      <c r="C118" s="32"/>
      <c r="D118" s="32"/>
      <c r="E118" s="32"/>
      <c r="F118" s="33"/>
      <c r="G118" s="33"/>
      <c r="H118" s="33"/>
      <c r="I118" s="33"/>
      <c r="J118" s="33"/>
      <c r="K118" s="33"/>
      <c r="L118" s="33"/>
      <c r="M118" s="33"/>
      <c r="N118" s="33"/>
      <c r="O118" s="34"/>
      <c r="P118" s="34"/>
    </row>
    <row r="119" spans="2:16" ht="11.25" hidden="1" customHeight="1">
      <c r="B119" s="52"/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>SUM(F119:N119)</f>
        <v>0</v>
      </c>
      <c r="P119" s="36">
        <f t="shared" ref="P119:P120" si="41">(D119*$D$3)+(E119*$E$3)+(F119*$F$3)+(G119*$G$3)+(H119*$H$3)+(I119*$I$3)+(J119*$J$3)+(K119*$K$3)+(L119*$L$3)+(M119*$M$3)+(N119*$N$3)</f>
        <v>0</v>
      </c>
    </row>
    <row r="120" spans="2:16" ht="11.25" hidden="1" customHeight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>SUM(F120:N120)</f>
        <v>0</v>
      </c>
      <c r="P120" s="36">
        <f t="shared" si="41"/>
        <v>0</v>
      </c>
    </row>
    <row r="121" spans="2:16" ht="12" hidden="1" thickBot="1">
      <c r="B121" s="37" t="s">
        <v>21</v>
      </c>
      <c r="C121" s="37">
        <f t="shared" ref="C121:P121" si="42">SUM(C119:C120)</f>
        <v>0</v>
      </c>
      <c r="D121" s="37">
        <f t="shared" si="42"/>
        <v>0</v>
      </c>
      <c r="E121" s="37">
        <f t="shared" si="42"/>
        <v>0</v>
      </c>
      <c r="F121" s="37">
        <f t="shared" si="42"/>
        <v>0</v>
      </c>
      <c r="G121" s="40">
        <f t="shared" si="42"/>
        <v>0</v>
      </c>
      <c r="H121" s="40">
        <f t="shared" si="42"/>
        <v>0</v>
      </c>
      <c r="I121" s="40">
        <f t="shared" si="42"/>
        <v>0</v>
      </c>
      <c r="J121" s="40">
        <f t="shared" si="42"/>
        <v>0</v>
      </c>
      <c r="K121" s="40">
        <f t="shared" si="42"/>
        <v>0</v>
      </c>
      <c r="L121" s="40">
        <f t="shared" si="42"/>
        <v>0</v>
      </c>
      <c r="M121" s="40">
        <f t="shared" si="42"/>
        <v>0</v>
      </c>
      <c r="N121" s="40">
        <f t="shared" si="42"/>
        <v>0</v>
      </c>
      <c r="O121" s="41">
        <f t="shared" si="42"/>
        <v>0</v>
      </c>
      <c r="P121" s="42">
        <f t="shared" si="42"/>
        <v>0</v>
      </c>
    </row>
    <row r="122" spans="2:16" ht="11.25" hidden="1" customHeight="1">
      <c r="B122" s="44"/>
      <c r="C122" s="44"/>
      <c r="D122" s="44"/>
      <c r="E122" s="44"/>
      <c r="F122" s="44"/>
      <c r="G122" s="45"/>
      <c r="H122" s="45"/>
      <c r="I122" s="45"/>
      <c r="J122" s="45"/>
      <c r="K122" s="45"/>
      <c r="L122" s="45"/>
      <c r="M122" s="45"/>
      <c r="N122" s="45"/>
      <c r="O122" s="50"/>
      <c r="P122" s="51"/>
    </row>
    <row r="123" spans="2:16" hidden="1"/>
    <row r="124" spans="2:16" ht="12" hidden="1" thickBot="1">
      <c r="B124" s="32" t="s">
        <v>49</v>
      </c>
      <c r="C124" s="32"/>
      <c r="D124" s="32"/>
      <c r="E124" s="32"/>
      <c r="F124" s="33"/>
      <c r="G124" s="33"/>
      <c r="H124" s="33"/>
      <c r="I124" s="33"/>
      <c r="J124" s="33"/>
      <c r="K124" s="33"/>
      <c r="L124" s="33"/>
      <c r="M124" s="33"/>
      <c r="N124" s="33"/>
      <c r="O124" s="34"/>
      <c r="P124" s="34"/>
    </row>
    <row r="125" spans="2:16" hidden="1">
      <c r="B125" s="52"/>
      <c r="C125" s="5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ref="O125:O148" si="43">SUM(F125:N125)</f>
        <v>0</v>
      </c>
      <c r="P125" s="36">
        <f t="shared" ref="P125:P148" si="44">(D125*$D$3)+(E125*$E$3)+(F125*$F$3)+(G125*$G$3)+(H125*$H$3)+(I125*$I$3)+(J125*$J$3)+(K125*$K$3)+(L125*$L$3)+(M125*$M$3)+(N125*$N$3)</f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si="43"/>
        <v>0</v>
      </c>
      <c r="P126" s="36">
        <f t="shared" si="44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3"/>
        <v>0</v>
      </c>
      <c r="P127" s="36">
        <f t="shared" si="44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si="43"/>
        <v>0</v>
      </c>
      <c r="P128" s="36">
        <f t="shared" si="44"/>
        <v>0</v>
      </c>
    </row>
    <row r="129" spans="2:16" hidden="1">
      <c r="B129" s="52"/>
      <c r="C129" s="47"/>
      <c r="D129" s="48"/>
      <c r="E129" s="48"/>
      <c r="F129" s="49"/>
      <c r="G129" s="53"/>
      <c r="H129" s="54"/>
      <c r="I129" s="55"/>
      <c r="J129" s="54"/>
      <c r="K129" s="53"/>
      <c r="L129" s="56"/>
      <c r="M129" s="53"/>
      <c r="N129" s="54"/>
      <c r="O129" s="35">
        <f t="shared" si="43"/>
        <v>0</v>
      </c>
      <c r="P129" s="36">
        <f t="shared" si="44"/>
        <v>0</v>
      </c>
    </row>
    <row r="130" spans="2:16" hidden="1">
      <c r="B130" s="52"/>
      <c r="C130" s="47"/>
      <c r="D130" s="48"/>
      <c r="E130" s="48"/>
      <c r="F130" s="49"/>
      <c r="G130" s="53"/>
      <c r="H130" s="54"/>
      <c r="I130" s="55"/>
      <c r="J130" s="54"/>
      <c r="K130" s="53"/>
      <c r="L130" s="56"/>
      <c r="M130" s="53"/>
      <c r="N130" s="54"/>
      <c r="O130" s="35">
        <f t="shared" si="43"/>
        <v>0</v>
      </c>
      <c r="P130" s="36">
        <f t="shared" si="44"/>
        <v>0</v>
      </c>
    </row>
    <row r="131" spans="2:16" hidden="1">
      <c r="B131" s="52"/>
      <c r="C131" s="47"/>
      <c r="D131" s="48"/>
      <c r="E131" s="48"/>
      <c r="F131" s="49"/>
      <c r="G131" s="53"/>
      <c r="H131" s="54"/>
      <c r="I131" s="55"/>
      <c r="J131" s="54"/>
      <c r="K131" s="53"/>
      <c r="L131" s="56"/>
      <c r="M131" s="53"/>
      <c r="N131" s="54"/>
      <c r="O131" s="35">
        <f t="shared" si="43"/>
        <v>0</v>
      </c>
      <c r="P131" s="36">
        <f t="shared" si="44"/>
        <v>0</v>
      </c>
    </row>
    <row r="132" spans="2:16" hidden="1">
      <c r="B132" s="52"/>
      <c r="C132" s="4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si="43"/>
        <v>0</v>
      </c>
      <c r="P132" s="36">
        <f t="shared" si="44"/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3"/>
        <v>0</v>
      </c>
      <c r="P133" s="36">
        <f t="shared" si="44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43"/>
        <v>0</v>
      </c>
      <c r="P134" s="36">
        <f t="shared" si="44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43"/>
        <v>0</v>
      </c>
      <c r="P135" s="36">
        <f t="shared" si="44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43"/>
        <v>0</v>
      </c>
      <c r="P136" s="36">
        <f t="shared" si="44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si="43"/>
        <v>0</v>
      </c>
      <c r="P137" s="36">
        <f t="shared" si="44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si="43"/>
        <v>0</v>
      </c>
      <c r="P138" s="36">
        <f t="shared" si="44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3"/>
        <v>0</v>
      </c>
      <c r="P139" s="36">
        <f t="shared" si="44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si="43"/>
        <v>0</v>
      </c>
      <c r="P140" s="36">
        <f t="shared" si="44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43"/>
        <v>0</v>
      </c>
      <c r="P141" s="36">
        <f t="shared" si="44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43"/>
        <v>0</v>
      </c>
      <c r="P142" s="36">
        <f t="shared" si="44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ref="O143:O147" si="45">SUM(F143:N143)</f>
        <v>0</v>
      </c>
      <c r="P143" s="36">
        <f t="shared" si="44"/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si="45"/>
        <v>0</v>
      </c>
      <c r="P144" s="36">
        <f t="shared" si="44"/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45"/>
        <v>0</v>
      </c>
      <c r="P145" s="36">
        <f t="shared" si="44"/>
        <v>0</v>
      </c>
    </row>
    <row r="146" spans="2:16" hidden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45"/>
        <v>0</v>
      </c>
      <c r="P146" s="36">
        <f t="shared" si="44"/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si="45"/>
        <v>0</v>
      </c>
      <c r="P147" s="36">
        <f t="shared" si="44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si="43"/>
        <v>0</v>
      </c>
      <c r="P148" s="36">
        <f t="shared" si="44"/>
        <v>0</v>
      </c>
    </row>
    <row r="149" spans="2:16" ht="12" hidden="1" thickBot="1">
      <c r="B149" s="37" t="s">
        <v>21</v>
      </c>
      <c r="C149" s="37">
        <f>SUM(C148:C148)</f>
        <v>0</v>
      </c>
      <c r="D149" s="37">
        <f>SUM(D125:D148)</f>
        <v>0</v>
      </c>
      <c r="E149" s="37">
        <f>SUM(E125:E148)</f>
        <v>0</v>
      </c>
      <c r="F149" s="37">
        <f>SUM(F125:F148)</f>
        <v>0</v>
      </c>
      <c r="G149" s="40">
        <f t="shared" ref="G149:P149" si="46">SUM(G125:G148)</f>
        <v>0</v>
      </c>
      <c r="H149" s="40">
        <f t="shared" si="46"/>
        <v>0</v>
      </c>
      <c r="I149" s="40">
        <f t="shared" si="46"/>
        <v>0</v>
      </c>
      <c r="J149" s="40">
        <f t="shared" si="46"/>
        <v>0</v>
      </c>
      <c r="K149" s="40">
        <f t="shared" si="46"/>
        <v>0</v>
      </c>
      <c r="L149" s="40">
        <f t="shared" si="46"/>
        <v>0</v>
      </c>
      <c r="M149" s="40">
        <f t="shared" si="46"/>
        <v>0</v>
      </c>
      <c r="N149" s="40">
        <f t="shared" si="46"/>
        <v>0</v>
      </c>
      <c r="O149" s="41">
        <f t="shared" si="46"/>
        <v>0</v>
      </c>
      <c r="P149" s="42">
        <f t="shared" si="46"/>
        <v>0</v>
      </c>
    </row>
    <row r="150" spans="2:16" hidden="1"/>
    <row r="151" spans="2:16" hidden="1"/>
    <row r="152" spans="2:16" ht="12" hidden="1" thickBot="1">
      <c r="B152" s="32" t="s">
        <v>54</v>
      </c>
      <c r="C152" s="32"/>
      <c r="D152" s="32"/>
      <c r="E152" s="32"/>
      <c r="F152" s="33"/>
      <c r="G152" s="33"/>
      <c r="H152" s="33"/>
      <c r="I152" s="33"/>
      <c r="J152" s="33"/>
      <c r="K152" s="33"/>
      <c r="L152" s="33"/>
      <c r="M152" s="33"/>
      <c r="N152" s="33"/>
      <c r="O152" s="34"/>
      <c r="P152" s="34"/>
    </row>
    <row r="153" spans="2:16" hidden="1">
      <c r="B153" s="52" t="s">
        <v>73</v>
      </c>
      <c r="C153" s="5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110">
        <f>SUM(F153:N153)+(E153*18)+(D153*9)</f>
        <v>0</v>
      </c>
      <c r="P153" s="36">
        <f t="shared" ref="P153:P156" si="47">(D153*$D$3)+(E153*$E$3)+(F153*$F$3)+(G153*$G$3)+(H153*$H$3)+(I153*$I$3)+(J153*$J$3)+(K153*$K$3)+(L153*$L$3)+(M153*$M$3)+(N153*$N$3)</f>
        <v>0</v>
      </c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 t="shared" ref="O154:O155" si="48">SUM(F154:N154)</f>
        <v>0</v>
      </c>
      <c r="P154" s="36">
        <f t="shared" si="47"/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si="48"/>
        <v>0</v>
      </c>
      <c r="P155" s="36">
        <f t="shared" si="47"/>
        <v>0</v>
      </c>
    </row>
    <row r="156" spans="2:16" hidden="1">
      <c r="B156" s="52"/>
      <c r="C156" s="47"/>
      <c r="D156" s="48"/>
      <c r="E156" s="48"/>
      <c r="F156" s="49"/>
      <c r="G156" s="53"/>
      <c r="H156" s="54"/>
      <c r="I156" s="55"/>
      <c r="J156" s="54"/>
      <c r="K156" s="53"/>
      <c r="L156" s="56"/>
      <c r="M156" s="53"/>
      <c r="N156" s="54"/>
      <c r="O156" s="35">
        <f t="shared" ref="O156" si="49">SUM(F156:N156)</f>
        <v>0</v>
      </c>
      <c r="P156" s="36">
        <f t="shared" si="47"/>
        <v>0</v>
      </c>
    </row>
    <row r="157" spans="2:16" ht="12" hidden="1" thickBot="1">
      <c r="B157" s="37" t="s">
        <v>21</v>
      </c>
      <c r="C157" s="37">
        <f>SUM(C156:C156)</f>
        <v>0</v>
      </c>
      <c r="D157" s="37">
        <f>SUM(D153:D156)</f>
        <v>0</v>
      </c>
      <c r="E157" s="37">
        <f>SUM(E153:E156)</f>
        <v>0</v>
      </c>
      <c r="F157" s="37">
        <f>SUM(F156:F156)</f>
        <v>0</v>
      </c>
      <c r="G157" s="40">
        <f t="shared" ref="G157:P157" si="50">SUM(G153:G156)</f>
        <v>0</v>
      </c>
      <c r="H157" s="40">
        <f t="shared" si="50"/>
        <v>0</v>
      </c>
      <c r="I157" s="40">
        <f t="shared" si="50"/>
        <v>0</v>
      </c>
      <c r="J157" s="40">
        <f t="shared" si="50"/>
        <v>0</v>
      </c>
      <c r="K157" s="40">
        <f t="shared" si="50"/>
        <v>0</v>
      </c>
      <c r="L157" s="40">
        <f t="shared" si="50"/>
        <v>0</v>
      </c>
      <c r="M157" s="40">
        <f t="shared" si="50"/>
        <v>0</v>
      </c>
      <c r="N157" s="40">
        <f t="shared" si="50"/>
        <v>0</v>
      </c>
      <c r="O157" s="41">
        <f t="shared" si="50"/>
        <v>0</v>
      </c>
      <c r="P157" s="42">
        <f t="shared" si="50"/>
        <v>0</v>
      </c>
    </row>
    <row r="158" spans="2:16" hidden="1"/>
    <row r="159" spans="2:16" hidden="1"/>
    <row r="160" spans="2:16" ht="12" hidden="1" thickBot="1">
      <c r="B160" s="32" t="s">
        <v>53</v>
      </c>
      <c r="C160" s="32"/>
      <c r="D160" s="32"/>
      <c r="E160" s="32"/>
      <c r="F160" s="33"/>
      <c r="G160" s="33"/>
      <c r="H160" s="33"/>
      <c r="I160" s="33"/>
      <c r="J160" s="33"/>
      <c r="K160" s="33"/>
      <c r="L160" s="33"/>
      <c r="M160" s="33"/>
      <c r="N160" s="33"/>
      <c r="O160" s="34"/>
      <c r="P160" s="34"/>
    </row>
    <row r="161" spans="2:16" hidden="1">
      <c r="B161" s="52"/>
      <c r="C161" s="5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35">
        <f t="shared" ref="O161:O163" si="51">SUM(F161:N161)</f>
        <v>0</v>
      </c>
      <c r="P161" s="36">
        <f t="shared" ref="P161:P163" si="52">(D161*$D$3)+(E161*$E$3)+(F161*$F$3)+(G161*$G$3)+(H161*$H$3)+(I161*$I$3)+(J161*$J$3)+(K161*$K$3)+(L161*$L$3)+(M161*$M$3)+(N161*$N$3)</f>
        <v>0</v>
      </c>
    </row>
    <row r="162" spans="2:16" hidden="1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 t="shared" ref="O162" si="53">SUM(F162:N162)</f>
        <v>0</v>
      </c>
      <c r="P162" s="36">
        <f t="shared" si="52"/>
        <v>0</v>
      </c>
    </row>
    <row r="163" spans="2:16" hidden="1">
      <c r="B163" s="52"/>
      <c r="C163" s="47"/>
      <c r="D163" s="48"/>
      <c r="E163" s="48"/>
      <c r="F163" s="49"/>
      <c r="G163" s="53"/>
      <c r="H163" s="54"/>
      <c r="I163" s="55"/>
      <c r="J163" s="54"/>
      <c r="K163" s="53"/>
      <c r="L163" s="56"/>
      <c r="M163" s="53"/>
      <c r="N163" s="54"/>
      <c r="O163" s="35">
        <f t="shared" si="51"/>
        <v>0</v>
      </c>
      <c r="P163" s="36">
        <f t="shared" si="52"/>
        <v>0</v>
      </c>
    </row>
    <row r="164" spans="2:16" ht="12" hidden="1" thickBot="1">
      <c r="B164" s="37" t="s">
        <v>21</v>
      </c>
      <c r="C164" s="37">
        <f>SUM(C163:C163)</f>
        <v>0</v>
      </c>
      <c r="D164" s="37">
        <f>SUM(D161:D163)</f>
        <v>0</v>
      </c>
      <c r="E164" s="37">
        <f>SUM(E161:E163)</f>
        <v>0</v>
      </c>
      <c r="F164" s="37">
        <f>SUM(F163:F163)</f>
        <v>0</v>
      </c>
      <c r="G164" s="40">
        <f t="shared" ref="G164:P164" si="54">SUM(G161:G163)</f>
        <v>0</v>
      </c>
      <c r="H164" s="40">
        <f t="shared" si="54"/>
        <v>0</v>
      </c>
      <c r="I164" s="40">
        <f t="shared" si="54"/>
        <v>0</v>
      </c>
      <c r="J164" s="40">
        <f t="shared" si="54"/>
        <v>0</v>
      </c>
      <c r="K164" s="40">
        <f t="shared" si="54"/>
        <v>0</v>
      </c>
      <c r="L164" s="40">
        <f t="shared" si="54"/>
        <v>0</v>
      </c>
      <c r="M164" s="40">
        <f t="shared" si="54"/>
        <v>0</v>
      </c>
      <c r="N164" s="40">
        <f t="shared" si="54"/>
        <v>0</v>
      </c>
      <c r="O164" s="41">
        <f t="shared" si="54"/>
        <v>0</v>
      </c>
      <c r="P164" s="42">
        <f t="shared" si="54"/>
        <v>0</v>
      </c>
    </row>
    <row r="165" spans="2:16" hidden="1"/>
    <row r="167" spans="2:16" ht="12" thickBot="1">
      <c r="B167" s="32" t="s">
        <v>46</v>
      </c>
      <c r="C167" s="32"/>
      <c r="D167" s="32"/>
      <c r="E167" s="32"/>
      <c r="F167" s="33"/>
      <c r="G167" s="33"/>
      <c r="H167" s="33"/>
      <c r="I167" s="33"/>
      <c r="J167" s="33"/>
      <c r="K167" s="33"/>
      <c r="L167" s="33"/>
      <c r="M167" s="33"/>
      <c r="N167" s="33"/>
      <c r="O167" s="34"/>
      <c r="P167" s="34"/>
    </row>
    <row r="168" spans="2:16">
      <c r="B168" s="52" t="s">
        <v>73</v>
      </c>
      <c r="C168" s="57"/>
      <c r="D168" s="48"/>
      <c r="E168" s="48"/>
      <c r="F168" s="49"/>
      <c r="G168" s="53"/>
      <c r="H168" s="54"/>
      <c r="I168" s="55"/>
      <c r="J168" s="54"/>
      <c r="K168" s="53"/>
      <c r="L168" s="56"/>
      <c r="M168" s="53"/>
      <c r="N168" s="54">
        <v>13</v>
      </c>
      <c r="O168" s="110">
        <f>SUM(F168:N168)+(E168*18)+(D168*9)</f>
        <v>13</v>
      </c>
      <c r="P168" s="36">
        <f t="shared" ref="P168:P170" si="55">(D168*$D$3)+(E168*$E$3)+(F168*$F$3)+(G168*$G$3)+(H168*$H$3)+(I168*$I$3)+(J168*$J$3)+(K168*$K$3)+(L168*$L$3)+(M168*$M$3)+(N168*$N$3)</f>
        <v>26</v>
      </c>
    </row>
    <row r="169" spans="2:16">
      <c r="B169" s="52"/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/>
      <c r="N169" s="54"/>
      <c r="O169" s="35">
        <f t="shared" ref="O169" si="56">SUM(F169:N169)</f>
        <v>0</v>
      </c>
      <c r="P169" s="36">
        <f t="shared" si="55"/>
        <v>0</v>
      </c>
    </row>
    <row r="170" spans="2:16">
      <c r="B170" s="52"/>
      <c r="C170" s="47"/>
      <c r="D170" s="48"/>
      <c r="E170" s="48"/>
      <c r="F170" s="49"/>
      <c r="G170" s="53"/>
      <c r="H170" s="54"/>
      <c r="I170" s="55"/>
      <c r="J170" s="54"/>
      <c r="K170" s="53"/>
      <c r="L170" s="56"/>
      <c r="M170" s="53"/>
      <c r="N170" s="54"/>
      <c r="O170" s="35">
        <f t="shared" ref="O170" si="57">SUM(F170:N170)</f>
        <v>0</v>
      </c>
      <c r="P170" s="36">
        <f t="shared" si="55"/>
        <v>0</v>
      </c>
    </row>
    <row r="171" spans="2:16" ht="12" thickBot="1">
      <c r="B171" s="37" t="s">
        <v>21</v>
      </c>
      <c r="C171" s="37">
        <f>SUM(C170:C170)</f>
        <v>0</v>
      </c>
      <c r="D171" s="37">
        <f>SUM(D168:D170)</f>
        <v>0</v>
      </c>
      <c r="E171" s="37">
        <f>SUM(E168:E170)</f>
        <v>0</v>
      </c>
      <c r="F171" s="37">
        <f>SUM(F170:F170)</f>
        <v>0</v>
      </c>
      <c r="G171" s="40">
        <f t="shared" ref="G171:P171" si="58">SUM(G168:G170)</f>
        <v>0</v>
      </c>
      <c r="H171" s="40">
        <f t="shared" si="58"/>
        <v>0</v>
      </c>
      <c r="I171" s="40">
        <f t="shared" si="58"/>
        <v>0</v>
      </c>
      <c r="J171" s="40">
        <f t="shared" si="58"/>
        <v>0</v>
      </c>
      <c r="K171" s="40">
        <f t="shared" si="58"/>
        <v>0</v>
      </c>
      <c r="L171" s="40">
        <f t="shared" si="58"/>
        <v>0</v>
      </c>
      <c r="M171" s="40">
        <f t="shared" si="58"/>
        <v>0</v>
      </c>
      <c r="N171" s="40">
        <f t="shared" si="58"/>
        <v>13</v>
      </c>
      <c r="O171" s="41">
        <f t="shared" si="58"/>
        <v>13</v>
      </c>
      <c r="P171" s="42">
        <f t="shared" si="58"/>
        <v>26</v>
      </c>
    </row>
    <row r="174" spans="2:16" ht="12" thickBot="1">
      <c r="B174" s="32" t="s">
        <v>51</v>
      </c>
      <c r="C174" s="32"/>
      <c r="D174" s="32"/>
      <c r="E174" s="32"/>
      <c r="F174" s="33"/>
      <c r="G174" s="33"/>
      <c r="H174" s="33"/>
      <c r="I174" s="33"/>
      <c r="J174" s="33"/>
      <c r="K174" s="33"/>
      <c r="L174" s="33"/>
      <c r="M174" s="33"/>
      <c r="N174" s="33"/>
      <c r="O174" s="34"/>
      <c r="P174" s="34"/>
    </row>
    <row r="175" spans="2:16" ht="11.25" customHeight="1">
      <c r="B175" s="52" t="s">
        <v>100</v>
      </c>
      <c r="C175" s="47"/>
      <c r="D175" s="48"/>
      <c r="E175" s="48"/>
      <c r="F175" s="49"/>
      <c r="G175" s="53">
        <v>5</v>
      </c>
      <c r="H175" s="54"/>
      <c r="I175" s="55"/>
      <c r="J175" s="54"/>
      <c r="K175" s="53"/>
      <c r="L175" s="56"/>
      <c r="M175" s="53"/>
      <c r="N175" s="54"/>
      <c r="O175" s="35">
        <f t="shared" ref="O175:O178" si="59">SUM(F175:N175)</f>
        <v>5</v>
      </c>
      <c r="P175" s="36">
        <f t="shared" ref="P175:P178" si="60">(D175*$D$3)+(E175*$E$3)+(F175*$F$3)+(G175*$G$3)+(H175*$H$3)+(I175*$I$3)+(J175*$J$3)+(K175*$K$3)+(L175*$L$3)+(M175*$M$3)+(N175*$N$3)</f>
        <v>1.25</v>
      </c>
    </row>
    <row r="176" spans="2:16" ht="11.25" customHeight="1">
      <c r="B176" s="52" t="s">
        <v>101</v>
      </c>
      <c r="C176" s="47"/>
      <c r="D176" s="48"/>
      <c r="E176" s="48"/>
      <c r="F176" s="49"/>
      <c r="G176" s="53">
        <v>10</v>
      </c>
      <c r="H176" s="54"/>
      <c r="I176" s="55"/>
      <c r="J176" s="54"/>
      <c r="K176" s="53"/>
      <c r="L176" s="56"/>
      <c r="M176" s="53"/>
      <c r="N176" s="54"/>
      <c r="O176" s="35">
        <f t="shared" si="59"/>
        <v>10</v>
      </c>
      <c r="P176" s="36">
        <f t="shared" si="60"/>
        <v>2.5</v>
      </c>
    </row>
    <row r="177" spans="2:16" ht="11.25" customHeight="1">
      <c r="B177" s="52"/>
      <c r="C177" s="47"/>
      <c r="D177" s="48"/>
      <c r="E177" s="48"/>
      <c r="F177" s="49"/>
      <c r="G177" s="53"/>
      <c r="H177" s="54"/>
      <c r="I177" s="55"/>
      <c r="J177" s="54"/>
      <c r="K177" s="53"/>
      <c r="L177" s="56"/>
      <c r="M177" s="53"/>
      <c r="N177" s="54"/>
      <c r="O177" s="35">
        <f t="shared" si="59"/>
        <v>0</v>
      </c>
      <c r="P177" s="36">
        <f t="shared" si="60"/>
        <v>0</v>
      </c>
    </row>
    <row r="178" spans="2:16" ht="11.25" customHeight="1">
      <c r="B178" s="52"/>
      <c r="C178" s="47"/>
      <c r="D178" s="48"/>
      <c r="E178" s="48"/>
      <c r="F178" s="49"/>
      <c r="G178" s="53"/>
      <c r="H178" s="54"/>
      <c r="I178" s="55"/>
      <c r="J178" s="54"/>
      <c r="K178" s="53"/>
      <c r="L178" s="56"/>
      <c r="M178" s="53"/>
      <c r="N178" s="54"/>
      <c r="O178" s="35">
        <f t="shared" si="59"/>
        <v>0</v>
      </c>
      <c r="P178" s="36">
        <f t="shared" si="60"/>
        <v>0</v>
      </c>
    </row>
    <row r="179" spans="2:16" ht="12" thickBot="1">
      <c r="B179" s="37" t="s">
        <v>21</v>
      </c>
      <c r="C179" s="37">
        <f t="shared" ref="C179:P179" si="61">SUM(C175:C178)</f>
        <v>0</v>
      </c>
      <c r="D179" s="37">
        <f t="shared" si="61"/>
        <v>0</v>
      </c>
      <c r="E179" s="37">
        <f t="shared" si="61"/>
        <v>0</v>
      </c>
      <c r="F179" s="37">
        <f t="shared" si="61"/>
        <v>0</v>
      </c>
      <c r="G179" s="40">
        <f t="shared" si="61"/>
        <v>15</v>
      </c>
      <c r="H179" s="40">
        <f t="shared" si="61"/>
        <v>0</v>
      </c>
      <c r="I179" s="40">
        <f t="shared" si="61"/>
        <v>0</v>
      </c>
      <c r="J179" s="40">
        <f t="shared" si="61"/>
        <v>0</v>
      </c>
      <c r="K179" s="40">
        <f t="shared" si="61"/>
        <v>0</v>
      </c>
      <c r="L179" s="40">
        <f t="shared" si="61"/>
        <v>0</v>
      </c>
      <c r="M179" s="40">
        <f t="shared" si="61"/>
        <v>0</v>
      </c>
      <c r="N179" s="40">
        <f t="shared" si="61"/>
        <v>0</v>
      </c>
      <c r="O179" s="41">
        <f t="shared" si="61"/>
        <v>15</v>
      </c>
      <c r="P179" s="42">
        <f t="shared" si="61"/>
        <v>3.75</v>
      </c>
    </row>
    <row r="180" spans="2:16" ht="11.25" customHeight="1">
      <c r="B180" s="44"/>
      <c r="C180" s="44"/>
      <c r="D180" s="44"/>
      <c r="E180" s="44"/>
      <c r="F180" s="44"/>
      <c r="G180" s="45"/>
      <c r="H180" s="45"/>
      <c r="I180" s="45"/>
      <c r="J180" s="45"/>
      <c r="K180" s="45"/>
      <c r="L180" s="45"/>
      <c r="M180" s="45"/>
      <c r="N180" s="45"/>
      <c r="O180" s="50"/>
      <c r="P180" s="51"/>
    </row>
    <row r="181" spans="2:16" ht="11.25" hidden="1" customHeight="1">
      <c r="B181" s="13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</row>
    <row r="182" spans="2:16" ht="12" hidden="1" thickBot="1">
      <c r="B182" s="32" t="s">
        <v>45</v>
      </c>
      <c r="C182" s="32"/>
      <c r="D182" s="32"/>
      <c r="E182" s="32"/>
      <c r="F182" s="33"/>
      <c r="G182" s="33"/>
      <c r="H182" s="33"/>
      <c r="I182" s="33"/>
      <c r="J182" s="33"/>
      <c r="K182" s="33"/>
      <c r="L182" s="33"/>
      <c r="M182" s="33"/>
      <c r="N182" s="33"/>
      <c r="O182" s="34"/>
      <c r="P182" s="34"/>
    </row>
    <row r="183" spans="2:16" hidden="1">
      <c r="B183" s="52"/>
      <c r="C183" s="47"/>
      <c r="D183" s="48"/>
      <c r="E183" s="48"/>
      <c r="F183" s="49"/>
      <c r="G183" s="53"/>
      <c r="H183" s="54"/>
      <c r="I183" s="55"/>
      <c r="J183" s="54"/>
      <c r="K183" s="53"/>
      <c r="L183" s="56"/>
      <c r="M183" s="53"/>
      <c r="N183" s="54"/>
      <c r="O183" s="35">
        <f>SUM(F183:N183)</f>
        <v>0</v>
      </c>
      <c r="P183" s="36">
        <f t="shared" ref="P183:P185" si="62">(D183*$D$3)+(E183*$E$3)+(F183*$F$3)+(G183*$G$3)+(H183*$H$3)+(I183*$I$3)+(J183*$J$3)+(K183*$K$3)+(L183*$L$3)+(M183*$M$3)+(N183*$N$3)</f>
        <v>0</v>
      </c>
    </row>
    <row r="184" spans="2:16" hidden="1">
      <c r="B184" s="52"/>
      <c r="C184" s="47"/>
      <c r="D184" s="48"/>
      <c r="E184" s="48"/>
      <c r="F184" s="49"/>
      <c r="G184" s="53"/>
      <c r="H184" s="54"/>
      <c r="I184" s="55"/>
      <c r="J184" s="54"/>
      <c r="K184" s="53"/>
      <c r="L184" s="56"/>
      <c r="M184" s="53"/>
      <c r="N184" s="54"/>
      <c r="O184" s="35">
        <f>SUM(F184:N184)</f>
        <v>0</v>
      </c>
      <c r="P184" s="36">
        <f t="shared" si="62"/>
        <v>0</v>
      </c>
    </row>
    <row r="185" spans="2:16" hidden="1">
      <c r="B185" s="52"/>
      <c r="C185" s="47"/>
      <c r="D185" s="48"/>
      <c r="E185" s="48"/>
      <c r="F185" s="49"/>
      <c r="G185" s="53"/>
      <c r="H185" s="54"/>
      <c r="I185" s="55"/>
      <c r="J185" s="54"/>
      <c r="K185" s="53"/>
      <c r="L185" s="56"/>
      <c r="M185" s="53"/>
      <c r="N185" s="54"/>
      <c r="O185" s="35">
        <f>SUM(F185:N185)</f>
        <v>0</v>
      </c>
      <c r="P185" s="36">
        <f t="shared" si="62"/>
        <v>0</v>
      </c>
    </row>
    <row r="186" spans="2:16" ht="12" hidden="1" thickBot="1">
      <c r="B186" s="37" t="s">
        <v>21</v>
      </c>
      <c r="C186" s="37">
        <f t="shared" ref="C186:O186" si="63">SUM(C183:C185)</f>
        <v>0</v>
      </c>
      <c r="D186" s="37">
        <f t="shared" si="63"/>
        <v>0</v>
      </c>
      <c r="E186" s="37">
        <f t="shared" si="63"/>
        <v>0</v>
      </c>
      <c r="F186" s="37">
        <f t="shared" si="63"/>
        <v>0</v>
      </c>
      <c r="G186" s="40">
        <f t="shared" si="63"/>
        <v>0</v>
      </c>
      <c r="H186" s="40">
        <f t="shared" si="63"/>
        <v>0</v>
      </c>
      <c r="I186" s="40">
        <f t="shared" si="63"/>
        <v>0</v>
      </c>
      <c r="J186" s="40">
        <f t="shared" si="63"/>
        <v>0</v>
      </c>
      <c r="K186" s="40">
        <f t="shared" si="63"/>
        <v>0</v>
      </c>
      <c r="L186" s="40">
        <f t="shared" si="63"/>
        <v>0</v>
      </c>
      <c r="M186" s="40">
        <f t="shared" si="63"/>
        <v>0</v>
      </c>
      <c r="N186" s="40">
        <f t="shared" si="63"/>
        <v>0</v>
      </c>
      <c r="O186" s="41">
        <f t="shared" si="63"/>
        <v>0</v>
      </c>
      <c r="P186" s="42">
        <f>SUM(P183:P185)</f>
        <v>0</v>
      </c>
    </row>
    <row r="187" spans="2:16" ht="12.75">
      <c r="B187" s="2"/>
      <c r="C187" s="2"/>
      <c r="D187" s="2"/>
      <c r="E187" s="2"/>
      <c r="F187" s="43"/>
      <c r="G187" s="43"/>
      <c r="H187" s="43"/>
      <c r="I187" s="43"/>
      <c r="J187" s="43"/>
      <c r="K187" s="43"/>
      <c r="L187" s="43"/>
      <c r="M187" s="43"/>
      <c r="N187" s="43"/>
      <c r="O187" s="2"/>
      <c r="P187" s="2"/>
    </row>
    <row r="188" spans="2:16">
      <c r="M188" s="44" t="s">
        <v>21</v>
      </c>
      <c r="O188" s="45">
        <f>O186+O179+O171+O164+O157+O149+O121+O115+O82+O108+O76+O69+O37+O11</f>
        <v>6909</v>
      </c>
      <c r="P188" s="46">
        <f>P186+P179+P171+P164+P157+P149+P121+P115+P82+P108+P76+P69+P37+P11</f>
        <v>2522.4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80</v>
      </c>
    </row>
    <row r="3" spans="2:16" ht="12.75">
      <c r="B3" s="2" t="s">
        <v>68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47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44</v>
      </c>
    </row>
    <row r="3" spans="2:16" ht="12.75">
      <c r="B3" s="2" t="s">
        <v>68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47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79</v>
      </c>
    </row>
    <row r="3" spans="2:16" ht="12.75">
      <c r="B3" s="2" t="s">
        <v>68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70</v>
      </c>
    </row>
    <row r="3" spans="2:16" ht="12.75">
      <c r="B3" s="2" t="s">
        <v>68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47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D29" sqref="D29"/>
    </sheetView>
  </sheetViews>
  <sheetFormatPr defaultColWidth="9.140625" defaultRowHeight="12.75"/>
  <cols>
    <col min="1" max="1" width="30.140625" style="67" customWidth="1"/>
    <col min="2" max="2" width="19.7109375" style="67" customWidth="1"/>
    <col min="3" max="3" width="24" style="67" customWidth="1"/>
    <col min="4" max="4" width="12.85546875" style="66" bestFit="1" customWidth="1"/>
    <col min="5" max="5" width="14.28515625" style="66" bestFit="1" customWidth="1"/>
    <col min="6" max="16384" width="9.140625" style="66"/>
  </cols>
  <sheetData>
    <row r="1" spans="1:4">
      <c r="A1" s="161"/>
      <c r="B1" s="161"/>
      <c r="C1" s="161"/>
      <c r="D1" s="162"/>
    </row>
    <row r="2" spans="1:4" ht="15">
      <c r="A2" s="163" t="s">
        <v>33</v>
      </c>
      <c r="B2" s="164" t="s">
        <v>23</v>
      </c>
      <c r="C2" s="164" t="s">
        <v>24</v>
      </c>
      <c r="D2" s="162"/>
    </row>
    <row r="3" spans="1:4" ht="15">
      <c r="A3" s="165"/>
      <c r="B3" s="165"/>
      <c r="C3" s="165"/>
      <c r="D3" s="162"/>
    </row>
    <row r="4" spans="1:4" ht="15" hidden="1">
      <c r="A4" s="166" t="s">
        <v>34</v>
      </c>
      <c r="B4" s="168">
        <f>SUM('Democratic Republic of Congo'!O18)</f>
        <v>0</v>
      </c>
      <c r="C4" s="169">
        <f>SUM('Democratic Republic of Congo'!P18)</f>
        <v>0</v>
      </c>
      <c r="D4" s="162"/>
    </row>
    <row r="5" spans="1:4" ht="15" hidden="1">
      <c r="A5" s="166" t="s">
        <v>76</v>
      </c>
      <c r="B5" s="167">
        <f>SUM(Ghana!O10)</f>
        <v>0</v>
      </c>
      <c r="C5" s="169">
        <f>SUM(Ghana!P10)</f>
        <v>0</v>
      </c>
      <c r="D5" s="162"/>
    </row>
    <row r="6" spans="1:4" ht="15">
      <c r="A6" s="166" t="s">
        <v>91</v>
      </c>
      <c r="B6" s="173">
        <f>SUM(Botswana!O14)</f>
        <v>259</v>
      </c>
      <c r="C6" s="170">
        <f>SUM(Botswana!P14)</f>
        <v>741.5</v>
      </c>
      <c r="D6" s="162"/>
    </row>
    <row r="7" spans="1:4" ht="15">
      <c r="A7" s="166" t="s">
        <v>25</v>
      </c>
      <c r="B7" s="174">
        <f>SUM(Kenya!O35)</f>
        <v>454</v>
      </c>
      <c r="C7" s="169">
        <f>SUM(Kenya!P35)</f>
        <v>244.5</v>
      </c>
      <c r="D7" s="162"/>
    </row>
    <row r="8" spans="1:4" ht="15" hidden="1">
      <c r="A8" s="166" t="s">
        <v>84</v>
      </c>
      <c r="B8" s="168">
        <f>SUM(Malawi!O17)</f>
        <v>0</v>
      </c>
      <c r="C8" s="169">
        <f>SUM(Malawi!P17)</f>
        <v>0</v>
      </c>
      <c r="D8" s="162"/>
    </row>
    <row r="9" spans="1:4" ht="15">
      <c r="A9" s="166" t="s">
        <v>26</v>
      </c>
      <c r="B9" s="167">
        <f>SUM(Mauritius!O74)</f>
        <v>2585</v>
      </c>
      <c r="C9" s="172">
        <f>SUM(Mauritius!P74)</f>
        <v>1073.25</v>
      </c>
      <c r="D9" s="162"/>
    </row>
    <row r="10" spans="1:4" ht="15">
      <c r="A10" s="166" t="s">
        <v>35</v>
      </c>
      <c r="B10" s="173">
        <f>SUM(Nigeria!O37)</f>
        <v>920</v>
      </c>
      <c r="C10" s="170">
        <f>SUM(Nigeria!P37)</f>
        <v>368.25</v>
      </c>
      <c r="D10" s="162"/>
    </row>
    <row r="11" spans="1:4" ht="15">
      <c r="A11" s="166" t="s">
        <v>27</v>
      </c>
      <c r="B11" s="174">
        <f>SUM('South Africa'!O188)</f>
        <v>6909</v>
      </c>
      <c r="C11" s="169">
        <f>SUM('South Africa'!P188)</f>
        <v>2522.4</v>
      </c>
      <c r="D11" s="162"/>
    </row>
    <row r="12" spans="1:4" ht="15" hidden="1">
      <c r="A12" s="166" t="s">
        <v>81</v>
      </c>
      <c r="B12" s="173">
        <f>SUM(Tanzania!O12)</f>
        <v>0</v>
      </c>
      <c r="C12" s="170">
        <f>SUM(Tanzania!P12)</f>
        <v>0</v>
      </c>
      <c r="D12" s="162"/>
    </row>
    <row r="13" spans="1:4" ht="15" hidden="1">
      <c r="A13" s="166" t="s">
        <v>40</v>
      </c>
      <c r="B13" s="173">
        <f>SUM(Togo!O12)</f>
        <v>0</v>
      </c>
      <c r="C13" s="170">
        <f>SUM(Togo!P12)</f>
        <v>0</v>
      </c>
      <c r="D13" s="162"/>
    </row>
    <row r="14" spans="1:4" ht="15" hidden="1">
      <c r="A14" s="166" t="s">
        <v>78</v>
      </c>
      <c r="B14" s="173">
        <f>SUM(Uganda!O12)</f>
        <v>0</v>
      </c>
      <c r="C14" s="170">
        <f>SUM(Uganda!P12)</f>
        <v>0</v>
      </c>
      <c r="D14" s="162"/>
    </row>
    <row r="15" spans="1:4" ht="15" hidden="1">
      <c r="A15" s="166" t="s">
        <v>71</v>
      </c>
      <c r="B15" s="171">
        <f>SUM(Zimbabwe!O11)</f>
        <v>0</v>
      </c>
      <c r="C15" s="172">
        <f>SUM(Zimbabwe!P11)</f>
        <v>0</v>
      </c>
      <c r="D15" s="162"/>
    </row>
    <row r="16" spans="1:4" ht="15">
      <c r="A16" s="175"/>
      <c r="B16" s="173"/>
      <c r="C16" s="170"/>
      <c r="D16" s="162"/>
    </row>
    <row r="17" spans="1:5" ht="15">
      <c r="A17" s="176" t="s">
        <v>28</v>
      </c>
      <c r="B17" s="177">
        <f>SUM(B4:B16)</f>
        <v>11127</v>
      </c>
      <c r="C17" s="177">
        <f>SUM(C4:C16)</f>
        <v>4949.8999999999996</v>
      </c>
      <c r="D17" s="162"/>
    </row>
    <row r="18" spans="1:5">
      <c r="A18" s="161"/>
      <c r="B18" s="161"/>
      <c r="C18" s="161"/>
      <c r="D18" s="162"/>
    </row>
    <row r="19" spans="1:5">
      <c r="D19" s="67"/>
      <c r="E19" s="67"/>
    </row>
    <row r="20" spans="1:5">
      <c r="D20" s="67"/>
      <c r="E20" s="67"/>
    </row>
    <row r="21" spans="1:5">
      <c r="D21" s="67"/>
      <c r="E21" s="67"/>
    </row>
    <row r="22" spans="1:5">
      <c r="B22" s="178"/>
      <c r="C22" s="178"/>
      <c r="D22" s="178"/>
      <c r="E22" s="178"/>
    </row>
    <row r="25" spans="1:5">
      <c r="B25" s="67" t="s">
        <v>67</v>
      </c>
      <c r="D25" s="67"/>
    </row>
    <row r="26" spans="1:5">
      <c r="A26" s="67" t="s">
        <v>66</v>
      </c>
      <c r="B26" s="67">
        <v>2868</v>
      </c>
      <c r="D26" s="67"/>
      <c r="E26" s="67"/>
    </row>
    <row r="27" spans="1:5">
      <c r="A27" s="67" t="s">
        <v>55</v>
      </c>
      <c r="B27" s="67">
        <v>1902</v>
      </c>
      <c r="D27" s="67"/>
      <c r="E27" s="67"/>
    </row>
    <row r="28" spans="1:5">
      <c r="A28" s="67" t="s">
        <v>56</v>
      </c>
      <c r="B28" s="67">
        <v>7295</v>
      </c>
      <c r="D28" s="67"/>
      <c r="E28" s="67"/>
    </row>
    <row r="29" spans="1:5">
      <c r="A29" s="67" t="s">
        <v>57</v>
      </c>
      <c r="B29" s="178">
        <v>6114</v>
      </c>
      <c r="C29" s="178"/>
      <c r="D29" s="178"/>
      <c r="E29" s="178"/>
    </row>
    <row r="30" spans="1:5">
      <c r="A30" s="67" t="s">
        <v>58</v>
      </c>
      <c r="B30" s="178">
        <v>3301</v>
      </c>
      <c r="D30" s="67"/>
    </row>
    <row r="31" spans="1:5">
      <c r="A31" s="67" t="s">
        <v>59</v>
      </c>
      <c r="B31" s="178">
        <v>10558</v>
      </c>
      <c r="D31" s="67"/>
    </row>
    <row r="32" spans="1:5">
      <c r="A32" s="67" t="s">
        <v>60</v>
      </c>
      <c r="B32" s="178">
        <v>6425</v>
      </c>
      <c r="D32" s="67"/>
    </row>
    <row r="33" spans="1:4">
      <c r="A33" s="67" t="s">
        <v>61</v>
      </c>
      <c r="B33" s="178">
        <v>5248</v>
      </c>
      <c r="D33" s="67"/>
    </row>
    <row r="34" spans="1:4">
      <c r="A34" s="67" t="s">
        <v>62</v>
      </c>
      <c r="B34" s="178">
        <v>8319</v>
      </c>
    </row>
    <row r="35" spans="1:4">
      <c r="A35" s="67" t="s">
        <v>63</v>
      </c>
      <c r="B35" s="178">
        <v>4299</v>
      </c>
    </row>
    <row r="36" spans="1:4">
      <c r="A36" s="67" t="s">
        <v>64</v>
      </c>
      <c r="B36" s="178">
        <f>B17</f>
        <v>11127</v>
      </c>
    </row>
    <row r="37" spans="1:4">
      <c r="A37" s="67" t="s">
        <v>65</v>
      </c>
      <c r="B37" s="178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T31" sqref="T3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Democratic Republic of Congo</vt:lpstr>
      <vt:lpstr>Ghana</vt:lpstr>
      <vt:lpstr>Botswana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2022-12-26T09:27:45Z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