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987FA024-185A-41EF-B9B2-1D63A51F8221}" xr6:coauthVersionLast="47" xr6:coauthVersionMax="47" xr10:uidLastSave="{00000000-0000-0000-0000-000000000000}"/>
  <bookViews>
    <workbookView xWindow="345" yWindow="45" windowWidth="12495" windowHeight="14940" tabRatio="854" firstSheet="1" activeTab="1" xr2:uid="{00000000-000D-0000-FFFF-FFFF00000000}"/>
  </bookViews>
  <sheets>
    <sheet name="Ghana" sheetId="11" state="hidden" r:id="rId1"/>
    <sheet name="Botswana" sheetId="14" r:id="rId2"/>
    <sheet name="Ivory Coast" sheetId="16" r:id="rId3"/>
    <sheet name="Kenya" sheetId="10" r:id="rId4"/>
    <sheet name="Malawi" sheetId="17" r:id="rId5"/>
    <sheet name="Mauritius" sheetId="8" state="hidden" r:id="rId6"/>
    <sheet name="Nigeria" sheetId="18" state="hidden" r:id="rId7"/>
    <sheet name="South Africa" sheetId="19" r:id="rId8"/>
    <sheet name="Tanzania" sheetId="23" state="hidden" r:id="rId9"/>
    <sheet name="Togo" sheetId="12" r:id="rId10"/>
    <sheet name="Uganda" sheetId="24" state="hidden" r:id="rId11"/>
    <sheet name="Zimbabwe" sheetId="20" state="hidden" r:id="rId12"/>
    <sheet name="Summary" sheetId="4" r:id="rId13"/>
    <sheet name="Graphs" sheetId="22" r:id="rId14"/>
  </sheets>
  <externalReferences>
    <externalReference r:id="rId15"/>
    <externalReference r:id="rId16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12" l="1"/>
  <c r="O13" i="12"/>
  <c r="P12" i="12"/>
  <c r="O12" i="12"/>
  <c r="P11" i="12"/>
  <c r="O11" i="12"/>
  <c r="P10" i="12"/>
  <c r="O10" i="12"/>
  <c r="P15" i="12"/>
  <c r="O15" i="12"/>
  <c r="P14" i="12"/>
  <c r="O14" i="12"/>
  <c r="P16" i="12"/>
  <c r="O16" i="12"/>
  <c r="O53" i="19"/>
  <c r="O52" i="19"/>
  <c r="O51" i="19"/>
  <c r="O50" i="19"/>
  <c r="O49" i="19"/>
  <c r="O48" i="19"/>
  <c r="O47" i="19"/>
  <c r="O46" i="19"/>
  <c r="O45" i="19"/>
  <c r="O44" i="19"/>
  <c r="O43" i="19"/>
  <c r="O42" i="19"/>
  <c r="O41" i="19"/>
  <c r="O163" i="19"/>
  <c r="O9" i="10"/>
  <c r="O8" i="10"/>
  <c r="O154" i="19" l="1"/>
  <c r="O139" i="19"/>
  <c r="O98" i="19"/>
  <c r="O58" i="19"/>
  <c r="O15" i="17"/>
  <c r="F135" i="19" l="1"/>
  <c r="P13" i="17"/>
  <c r="O13" i="17"/>
  <c r="P12" i="17"/>
  <c r="O12" i="17"/>
  <c r="P11" i="17"/>
  <c r="O11" i="17"/>
  <c r="P10" i="17"/>
  <c r="O10" i="17"/>
  <c r="P15" i="17"/>
  <c r="P14" i="17"/>
  <c r="O14" i="17"/>
  <c r="P52" i="19"/>
  <c r="P51" i="19"/>
  <c r="P50" i="19"/>
  <c r="P49" i="19"/>
  <c r="P48" i="19"/>
  <c r="P47" i="19"/>
  <c r="P46" i="19"/>
  <c r="P45" i="19"/>
  <c r="P44" i="19"/>
  <c r="P43" i="19"/>
  <c r="P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P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16" i="18"/>
  <c r="O16" i="18"/>
  <c r="P15" i="18"/>
  <c r="O15" i="18"/>
  <c r="P18" i="18"/>
  <c r="O18" i="18"/>
  <c r="P17" i="18"/>
  <c r="O17" i="18"/>
  <c r="P19" i="18"/>
  <c r="O19" i="18"/>
  <c r="P20" i="18"/>
  <c r="O20" i="18"/>
  <c r="P164" i="19"/>
  <c r="O164" i="19"/>
  <c r="P163" i="19"/>
  <c r="P162" i="19"/>
  <c r="O162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8" i="12"/>
  <c r="P17" i="12"/>
  <c r="P9" i="12"/>
  <c r="P98" i="19"/>
  <c r="P53" i="19"/>
  <c r="P41" i="19"/>
  <c r="P31" i="18"/>
  <c r="P30" i="18"/>
  <c r="P29" i="18"/>
  <c r="P28" i="18"/>
  <c r="P27" i="18"/>
  <c r="P26" i="18"/>
  <c r="P21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10" i="10"/>
  <c r="P8" i="10"/>
  <c r="P19" i="10" l="1"/>
  <c r="O19" i="10"/>
  <c r="O12" i="24"/>
  <c r="B14" i="4" s="1"/>
  <c r="P12" i="24"/>
  <c r="C14" i="4" s="1"/>
  <c r="O40" i="18"/>
  <c r="P40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C94" i="19"/>
  <c r="D94" i="19"/>
  <c r="E94" i="19"/>
  <c r="F94" i="19"/>
  <c r="G94" i="19"/>
  <c r="H94" i="19"/>
  <c r="I94" i="19"/>
  <c r="J94" i="19"/>
  <c r="K94" i="19"/>
  <c r="L94" i="19"/>
  <c r="M94" i="19"/>
  <c r="N94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P11" i="19" l="1"/>
  <c r="O11" i="19"/>
  <c r="P68" i="19"/>
  <c r="P94" i="19"/>
  <c r="O94" i="19"/>
  <c r="O68" i="19"/>
  <c r="O10" i="10" l="1"/>
  <c r="P31" i="10" l="1"/>
  <c r="P30" i="10"/>
  <c r="P29" i="10"/>
  <c r="P24" i="10"/>
  <c r="P23" i="10"/>
  <c r="P12" i="10"/>
  <c r="P11" i="10"/>
  <c r="P172" i="19"/>
  <c r="P171" i="19"/>
  <c r="P170" i="19"/>
  <c r="P165" i="19"/>
  <c r="P161" i="19"/>
  <c r="P156" i="19"/>
  <c r="P155" i="19"/>
  <c r="P154" i="19"/>
  <c r="P149" i="19"/>
  <c r="P148" i="19"/>
  <c r="P147" i="19"/>
  <c r="P142" i="19"/>
  <c r="P141" i="19"/>
  <c r="P140" i="19"/>
  <c r="P139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06" i="19"/>
  <c r="P105" i="19"/>
  <c r="P100" i="19"/>
  <c r="P99" i="19"/>
  <c r="P61" i="19"/>
  <c r="P60" i="19"/>
  <c r="P59" i="19"/>
  <c r="P58" i="19"/>
  <c r="P36" i="19"/>
  <c r="P15" i="19"/>
  <c r="O15" i="19"/>
  <c r="O59" i="19" l="1"/>
  <c r="O155" i="19" l="1"/>
  <c r="O46" i="8" l="1"/>
  <c r="O45" i="8"/>
  <c r="O44" i="8"/>
  <c r="O7" i="8"/>
  <c r="O112" i="19" l="1"/>
  <c r="N143" i="19"/>
  <c r="M143" i="19"/>
  <c r="L143" i="19"/>
  <c r="K143" i="19"/>
  <c r="J143" i="19"/>
  <c r="I143" i="19"/>
  <c r="H143" i="19"/>
  <c r="G143" i="19"/>
  <c r="F143" i="19"/>
  <c r="E143" i="19"/>
  <c r="D143" i="19"/>
  <c r="C143" i="19"/>
  <c r="O142" i="19"/>
  <c r="O141" i="19"/>
  <c r="O140" i="19"/>
  <c r="P143" i="19" l="1"/>
  <c r="O143" i="19"/>
  <c r="O60" i="19"/>
  <c r="O123" i="19" l="1"/>
  <c r="O122" i="19"/>
  <c r="O121" i="19"/>
  <c r="O120" i="19"/>
  <c r="O119" i="19"/>
  <c r="O118" i="19"/>
  <c r="O117" i="19"/>
  <c r="O116" i="19"/>
  <c r="O115" i="19"/>
  <c r="O114" i="19"/>
  <c r="O113" i="19"/>
  <c r="O133" i="19"/>
  <c r="O132" i="19"/>
  <c r="O131" i="19"/>
  <c r="O130" i="19"/>
  <c r="O129" i="19"/>
  <c r="E54" i="19" l="1"/>
  <c r="F54" i="19"/>
  <c r="G54" i="19"/>
  <c r="H54" i="19"/>
  <c r="I54" i="19"/>
  <c r="J54" i="19"/>
  <c r="K54" i="19"/>
  <c r="L54" i="19"/>
  <c r="M54" i="19"/>
  <c r="N54" i="19"/>
  <c r="E62" i="19"/>
  <c r="F62" i="19"/>
  <c r="G62" i="19"/>
  <c r="H62" i="19"/>
  <c r="I62" i="19"/>
  <c r="J62" i="19"/>
  <c r="K62" i="19"/>
  <c r="L62" i="19"/>
  <c r="M62" i="19"/>
  <c r="N62" i="19"/>
  <c r="O148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N135" i="19"/>
  <c r="M135" i="19"/>
  <c r="L135" i="19"/>
  <c r="K135" i="19"/>
  <c r="J135" i="19"/>
  <c r="I135" i="19"/>
  <c r="H135" i="19"/>
  <c r="G135" i="19"/>
  <c r="E135" i="19"/>
  <c r="D135" i="19"/>
  <c r="C135" i="19"/>
  <c r="O134" i="19"/>
  <c r="O128" i="19"/>
  <c r="O127" i="19"/>
  <c r="O126" i="19"/>
  <c r="O125" i="19"/>
  <c r="O124" i="19"/>
  <c r="O111" i="19"/>
  <c r="D54" i="19"/>
  <c r="C54" i="19"/>
  <c r="N166" i="19"/>
  <c r="M166" i="19"/>
  <c r="L166" i="19"/>
  <c r="K166" i="19"/>
  <c r="J166" i="19"/>
  <c r="I166" i="19"/>
  <c r="H166" i="19"/>
  <c r="G166" i="19"/>
  <c r="F166" i="19"/>
  <c r="E166" i="19"/>
  <c r="D166" i="19"/>
  <c r="C166" i="19"/>
  <c r="O165" i="19"/>
  <c r="O161" i="19"/>
  <c r="O99" i="19"/>
  <c r="O9" i="16"/>
  <c r="N173" i="19"/>
  <c r="M173" i="19"/>
  <c r="L173" i="19"/>
  <c r="K173" i="19"/>
  <c r="J173" i="19"/>
  <c r="I173" i="19"/>
  <c r="H173" i="19"/>
  <c r="G173" i="19"/>
  <c r="F173" i="19"/>
  <c r="E173" i="19"/>
  <c r="D173" i="19"/>
  <c r="C173" i="19"/>
  <c r="O172" i="19"/>
  <c r="O171" i="19"/>
  <c r="O170" i="19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O147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O106" i="19"/>
  <c r="O105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D62" i="19"/>
  <c r="C62" i="19"/>
  <c r="O6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O31" i="10"/>
  <c r="O30" i="10"/>
  <c r="O29" i="10"/>
  <c r="O11" i="10"/>
  <c r="O12" i="10"/>
  <c r="N12" i="16"/>
  <c r="M12" i="16"/>
  <c r="L12" i="16"/>
  <c r="K12" i="16"/>
  <c r="J12" i="16"/>
  <c r="I12" i="16"/>
  <c r="H12" i="16"/>
  <c r="G12" i="16"/>
  <c r="F12" i="16"/>
  <c r="E12" i="16"/>
  <c r="D12" i="16"/>
  <c r="C12" i="16"/>
  <c r="P11" i="16"/>
  <c r="P12" i="16" s="1"/>
  <c r="C6" i="4" s="1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7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5" i="10"/>
  <c r="M25" i="10"/>
  <c r="L25" i="10"/>
  <c r="K25" i="10"/>
  <c r="J25" i="10"/>
  <c r="I25" i="10"/>
  <c r="H25" i="10"/>
  <c r="G25" i="10"/>
  <c r="F25" i="10"/>
  <c r="E25" i="10"/>
  <c r="D25" i="10"/>
  <c r="C25" i="10"/>
  <c r="O24" i="10"/>
  <c r="O23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2" i="16" l="1"/>
  <c r="B6" i="4" s="1"/>
  <c r="O55" i="8"/>
  <c r="O32" i="10"/>
  <c r="O14" i="14"/>
  <c r="B5" i="4" s="1"/>
  <c r="P14" i="14"/>
  <c r="C5" i="4" s="1"/>
  <c r="P10" i="11"/>
  <c r="C4" i="4" s="1"/>
  <c r="O25" i="10"/>
  <c r="P13" i="10"/>
  <c r="P25" i="10"/>
  <c r="O13" i="10"/>
  <c r="O17" i="17"/>
  <c r="B8" i="4" s="1"/>
  <c r="O10" i="11"/>
  <c r="B4" i="4" s="1"/>
  <c r="P19" i="12"/>
  <c r="C13" i="4" s="1"/>
  <c r="O19" i="12"/>
  <c r="B13" i="4" s="1"/>
  <c r="P48" i="8"/>
  <c r="P55" i="8"/>
  <c r="P74" i="8" s="1"/>
  <c r="O157" i="19"/>
  <c r="P135" i="19"/>
  <c r="P32" i="10"/>
  <c r="O48" i="8"/>
  <c r="P32" i="18"/>
  <c r="P10" i="18"/>
  <c r="O32" i="18"/>
  <c r="O10" i="18"/>
  <c r="O22" i="18"/>
  <c r="O173" i="19"/>
  <c r="O101" i="19"/>
  <c r="O37" i="19"/>
  <c r="P54" i="19"/>
  <c r="P62" i="19"/>
  <c r="P166" i="19"/>
  <c r="O150" i="19"/>
  <c r="O107" i="19"/>
  <c r="P107" i="19"/>
  <c r="O62" i="19"/>
  <c r="P150" i="19"/>
  <c r="O54" i="19"/>
  <c r="O166" i="19"/>
  <c r="P157" i="19"/>
  <c r="P173" i="19"/>
  <c r="P101" i="19"/>
  <c r="O135" i="19"/>
  <c r="P37" i="19"/>
  <c r="P175" i="19" l="1"/>
  <c r="O175" i="19"/>
  <c r="B11" i="4" s="1"/>
  <c r="O74" i="8"/>
  <c r="O34" i="10"/>
  <c r="P34" i="10"/>
  <c r="O44" i="18"/>
  <c r="B10" i="4" s="1"/>
  <c r="P44" i="18"/>
  <c r="C10" i="4" s="1"/>
  <c r="B9" i="4"/>
  <c r="B7" i="4"/>
  <c r="C7" i="4"/>
  <c r="C11" i="4"/>
  <c r="C9" i="4"/>
  <c r="B17" i="4" l="1"/>
  <c r="B32" i="4" s="1"/>
  <c r="C17" i="4"/>
</calcChain>
</file>

<file path=xl/sharedStrings.xml><?xml version="1.0" encoding="utf-8"?>
<sst xmlns="http://schemas.openxmlformats.org/spreadsheetml/2006/main" count="398" uniqueCount="128">
  <si>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</si>
  <si>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</si>
  <si>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</si>
  <si>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</si>
  <si>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</si>
  <si>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</si>
  <si>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</si>
  <si>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</si>
  <si>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</si>
  <si>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</si>
  <si>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</si>
  <si>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</si>
  <si>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</si>
  <si>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</si>
  <si>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</si>
  <si>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</si>
  <si>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</si>
  <si>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</si>
  <si>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</si>
  <si>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</si>
  <si>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</si>
  <si>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</si>
  <si>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</si>
  <si>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</si>
  <si>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</si>
  <si>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</si>
  <si>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</si>
  <si>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</si>
  <si>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</si>
  <si>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</si>
  <si>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</si>
  <si>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</si>
  <si>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</si>
  <si>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</si>
  <si>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</si>
  <si>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</si>
  <si>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</si>
  <si>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</si>
  <si>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</si>
  <si>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</si>
  <si>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</si>
  <si>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</si>
  <si>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</si>
  <si>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</si>
  <si>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Togo</t>
  </si>
  <si>
    <t>ISKCON PRETORIA</t>
  </si>
  <si>
    <t>Cumulative Scores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</si>
  <si>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</si>
  <si>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</si>
  <si>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</si>
  <si>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</si>
  <si>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</si>
  <si>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</si>
  <si>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</si>
  <si>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</si>
  <si>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</si>
  <si>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</si>
  <si>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</si>
  <si>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</si>
  <si>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</si>
  <si>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</si>
  <si>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</si>
  <si>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</si>
  <si>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</si>
  <si>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</si>
  <si>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</si>
  <si>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</si>
  <si>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</si>
  <si>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</si>
  <si>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</si>
  <si>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</si>
  <si>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</si>
  <si>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</si>
  <si>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</si>
  <si>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</si>
  <si>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</si>
  <si>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</si>
  <si>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</si>
  <si>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</si>
  <si>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</si>
  <si>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</si>
  <si>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</si>
  <si>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</si>
  <si>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</si>
  <si>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ISKCON SOWETO</t>
  </si>
  <si>
    <t>Savyasaci + Narottam</t>
  </si>
  <si>
    <t>Rama Govinda Swami</t>
  </si>
  <si>
    <t>Chandra das</t>
  </si>
  <si>
    <t>Alexious Suedi</t>
  </si>
  <si>
    <t>Kamala DD</t>
  </si>
  <si>
    <t>Batu gopala dasa</t>
  </si>
  <si>
    <t>MONTH : July 2022</t>
  </si>
  <si>
    <t>KRISHNA KIDS SENA</t>
  </si>
  <si>
    <t>VEDATTATVA DAS</t>
  </si>
  <si>
    <t>Bimal Prabhu</t>
  </si>
  <si>
    <t>Acyuta Kesava Dasa</t>
  </si>
  <si>
    <t>Anakulya Devi Dasi</t>
  </si>
  <si>
    <t>Devotees</t>
  </si>
  <si>
    <t>Raghupathi Raghav Das</t>
  </si>
  <si>
    <t>Rama Priya Devi Dasi</t>
  </si>
  <si>
    <t>Devakinandan Das</t>
  </si>
  <si>
    <t>TEMPLE: Gabarone</t>
  </si>
  <si>
    <t>Botswana</t>
  </si>
  <si>
    <t>Damodar das (BCais)</t>
  </si>
  <si>
    <t xml:space="preserve">Radhakund devi dasi </t>
  </si>
  <si>
    <t>Team AGTSP</t>
  </si>
  <si>
    <t>Vibhu Caitanya Das</t>
  </si>
  <si>
    <t xml:space="preserve">Surabhi Kunja devi dasi </t>
  </si>
  <si>
    <t>Rama Tirtha Das, Rasavali dasi, Sita Luxmi dasi and Saci mataji</t>
  </si>
  <si>
    <t>Brhat Mrdanga Team</t>
  </si>
  <si>
    <t>Gangamata Goswamini devi dasi</t>
  </si>
  <si>
    <t>Induprabha devi dasi</t>
  </si>
  <si>
    <t>Nitai Pada Kamalam Team</t>
  </si>
  <si>
    <t>Nikuna Seva Dasi</t>
  </si>
  <si>
    <t>Shukadeva das</t>
  </si>
  <si>
    <t>Arjuna Acarya Das (Book Table)</t>
  </si>
  <si>
    <t>Satyarani devi dasi (TCK)</t>
  </si>
  <si>
    <t>BTG Distribution</t>
  </si>
  <si>
    <t>TEMPLE: Ivory Coast</t>
  </si>
  <si>
    <t>Sankirtana Team</t>
  </si>
  <si>
    <t>Arjuna das</t>
  </si>
  <si>
    <t>Ivory Coast</t>
  </si>
  <si>
    <t>Akincana das</t>
  </si>
  <si>
    <t>Bhakta charles</t>
  </si>
  <si>
    <t>Bhakta eric</t>
  </si>
  <si>
    <t>Devananda pandite das</t>
  </si>
  <si>
    <t>Harinem sankirtan</t>
  </si>
  <si>
    <t xml:space="preserve">Bhakta moise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</si>
</sst>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5" xfId="28" applyFont="1" applyFill="1" applyBorder="1"/>
    <xf numFmtId="0" fontId="1" fillId="0" borderId="0" xfId="0" applyFont="1" applyFill="1"/>
    <xf numFmtId="0" fontId="3" fillId="0" borderId="0" xfId="0" applyFont="1" applyFill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3299</c:v>
                </c:pt>
                <c:pt idx="5" formatCode="0">
                  <c:v>9994</c:v>
                </c:pt>
                <c:pt idx="6" formatCode="0">
                  <c:v>4601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74</v>
      </c>
    </row>
    <row r="2" spans="1:16" ht="12.75">
      <c r="B2" s="2" t="s">
        <v>67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82" customFormat="1">
      <c r="A8" s="181"/>
      <c r="B8" s="95" t="s">
        <v>71</v>
      </c>
      <c r="C8" s="104"/>
      <c r="D8" s="96"/>
      <c r="E8" s="96"/>
      <c r="F8" s="119"/>
      <c r="G8" s="120"/>
      <c r="H8" s="121"/>
      <c r="I8" s="100"/>
      <c r="J8" s="121"/>
      <c r="K8" s="120"/>
      <c r="L8" s="101"/>
      <c r="M8" s="120"/>
      <c r="N8" s="121"/>
      <c r="O8" s="102">
        <f>SUM(F8:N8)</f>
        <v>0</v>
      </c>
      <c r="P8" s="103">
        <f>(D8*$D$4)+(E8*$E$4)+(F8*$F$4)+(G8*$G$4)+(H8*$H$4)+(I8*$I$4)+(J8*$J$4)+(K8*$K$4)+(L8*$L$4)+(M8*$M$4)+(N8*$N$4)</f>
        <v>0</v>
      </c>
    </row>
    <row r="9" spans="1:16" s="30" customFormat="1">
      <c r="A9" s="1"/>
      <c r="B9" s="95"/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>SUM(F9:N9)</f>
        <v>0</v>
      </c>
      <c r="P9" s="103">
        <f>(D9*$D$4)+(E9*$E$4)+(F9*$F$4)+(G9*$G$4)+(H9*$H$4)+(I9*$I$4)+(J9*$J$4)+(K9*$K$4)+(L9*$L$4)+(M9*$M$4)+(N9*$N$4)</f>
        <v>0</v>
      </c>
    </row>
    <row r="10" spans="1:16">
      <c r="A10" s="38"/>
      <c r="B10" s="105" t="s">
        <v>21</v>
      </c>
      <c r="C10" s="105">
        <f t="shared" ref="C10:P10" si="0">SUM(C8:C9)</f>
        <v>0</v>
      </c>
      <c r="D10" s="105">
        <f t="shared" si="0"/>
        <v>0</v>
      </c>
      <c r="E10" s="105">
        <f t="shared" si="0"/>
        <v>0</v>
      </c>
      <c r="F10" s="105">
        <f t="shared" si="0"/>
        <v>0</v>
      </c>
      <c r="G10" s="105">
        <f t="shared" si="0"/>
        <v>0</v>
      </c>
      <c r="H10" s="105">
        <f t="shared" si="0"/>
        <v>0</v>
      </c>
      <c r="I10" s="105">
        <f t="shared" si="0"/>
        <v>0</v>
      </c>
      <c r="J10" s="105">
        <f t="shared" si="0"/>
        <v>0</v>
      </c>
      <c r="K10" s="105">
        <f t="shared" si="0"/>
        <v>0</v>
      </c>
      <c r="L10" s="105">
        <f t="shared" si="0"/>
        <v>0</v>
      </c>
      <c r="M10" s="105">
        <f t="shared" si="0"/>
        <v>0</v>
      </c>
      <c r="N10" s="105">
        <f t="shared" si="0"/>
        <v>0</v>
      </c>
      <c r="O10" s="105">
        <f t="shared" si="0"/>
        <v>0</v>
      </c>
      <c r="P10" s="213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tabSelected="1" workbookViewId="0">
      <selection activeCell="E25" sqref="E25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101</v>
      </c>
    </row>
    <row r="3" spans="1:16" ht="12.75">
      <c r="B3" s="2" t="s">
        <v>91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 t="s">
        <v>98</v>
      </c>
      <c r="C9" s="104"/>
      <c r="D9" s="96"/>
      <c r="E9" s="96"/>
      <c r="F9" s="119"/>
      <c r="G9" s="120">
        <v>42</v>
      </c>
      <c r="H9" s="121"/>
      <c r="I9" s="100"/>
      <c r="J9" s="121"/>
      <c r="K9" s="120"/>
      <c r="L9" s="101"/>
      <c r="M9" s="120"/>
      <c r="N9" s="121"/>
      <c r="O9" s="102">
        <f>SUM(F9:N9)</f>
        <v>42</v>
      </c>
      <c r="P9" s="103">
        <f>(D9*$D$5)+(E9*$E$5)+(F9*$F$5)+(G9*$G$5)+(H9*$H$5)+(I9*$I$5)+(J9*$J$5)+(K9*$K$5)+(L9*$L$5)+(M9*$M$5)+(N9*$N$5)</f>
        <v>10.5</v>
      </c>
    </row>
    <row r="10" spans="1:16" s="30" customFormat="1">
      <c r="A10" s="1"/>
      <c r="B10" s="95" t="s">
        <v>99</v>
      </c>
      <c r="C10" s="104"/>
      <c r="D10" s="96"/>
      <c r="E10" s="96"/>
      <c r="F10" s="119"/>
      <c r="G10" s="120">
        <v>25</v>
      </c>
      <c r="H10" s="121"/>
      <c r="I10" s="100"/>
      <c r="J10" s="121"/>
      <c r="K10" s="120"/>
      <c r="L10" s="101"/>
      <c r="M10" s="120"/>
      <c r="N10" s="121"/>
      <c r="O10" s="102">
        <f>SUM(F10:N10)</f>
        <v>25</v>
      </c>
      <c r="P10" s="103">
        <f>(D10*$D$5)+(E10*$E$5)+(F10*$F$5)+(G10*$G$5)+(H10*$H$5)+(I10*$I$5)+(J10*$J$5)+(K10*$K$5)+(L10*$L$5)+(M10*$M$5)+(N10*$N$5)</f>
        <v>6.25</v>
      </c>
    </row>
    <row r="11" spans="1:16" s="30" customFormat="1">
      <c r="A11" s="1"/>
      <c r="B11" s="95" t="s">
        <v>100</v>
      </c>
      <c r="C11" s="104"/>
      <c r="D11" s="96"/>
      <c r="E11" s="96"/>
      <c r="F11" s="119"/>
      <c r="G11" s="120">
        <v>13</v>
      </c>
      <c r="H11" s="121"/>
      <c r="I11" s="100"/>
      <c r="J11" s="121"/>
      <c r="K11" s="120"/>
      <c r="L11" s="101">
        <v>1</v>
      </c>
      <c r="M11" s="120"/>
      <c r="N11" s="121"/>
      <c r="O11" s="102">
        <f>SUM(F11:N11)</f>
        <v>14</v>
      </c>
      <c r="P11" s="103">
        <f>(D11*$D$5)+(E11*$E$5)+(F11*$F$5)+(G11*$G$5)+(H11*$H$5)+(I11*$I$5)+(J11*$J$5)+(K11*$K$5)+(L11*$L$5)+(M11*$M$5)+(N11*$N$5)</f>
        <v>4.25</v>
      </c>
    </row>
    <row r="12" spans="1:16" s="30" customFormat="1">
      <c r="A12" s="1"/>
      <c r="B12" s="95"/>
      <c r="C12" s="104"/>
      <c r="D12" s="96"/>
      <c r="E12" s="96"/>
      <c r="F12" s="119"/>
      <c r="G12" s="120"/>
      <c r="H12" s="121"/>
      <c r="I12" s="100"/>
      <c r="J12" s="121"/>
      <c r="K12" s="120"/>
      <c r="L12" s="101"/>
      <c r="M12" s="120"/>
      <c r="N12" s="121"/>
      <c r="O12" s="102">
        <f>SUM(F12:N12)</f>
        <v>0</v>
      </c>
      <c r="P12" s="103">
        <f>(D12*$D$5)+(E12*$E$5)+(F12*$F$5)+(G12*$G$5)+(H12*$H$5)+(I12*$I$5)+(J12*$J$5)+(K12*$K$5)+(L12*$L$5)+(M12*$M$5)+(N12*$N$5)</f>
        <v>0</v>
      </c>
    </row>
    <row r="13" spans="1:16" s="30" customFormat="1">
      <c r="A13" s="1"/>
      <c r="B13" s="95"/>
      <c r="C13" s="104"/>
      <c r="D13" s="96"/>
      <c r="E13" s="96"/>
      <c r="F13" s="119"/>
      <c r="G13" s="120"/>
      <c r="H13" s="121"/>
      <c r="I13" s="100"/>
      <c r="J13" s="121"/>
      <c r="K13" s="120"/>
      <c r="L13" s="101"/>
      <c r="M13" s="120"/>
      <c r="N13" s="121"/>
      <c r="O13" s="102">
        <f>SUM(F13:N13)</f>
        <v>0</v>
      </c>
      <c r="P13" s="103">
        <f>(D13*$D$5)+(E13*$E$5)+(F13*$F$5)+(G13*$G$5)+(H13*$H$5)+(I13*$I$5)+(J13*$J$5)+(K13*$K$5)+(L13*$L$5)+(M13*$M$5)+(N13*$N$5)</f>
        <v>0</v>
      </c>
    </row>
    <row r="14" spans="1:16">
      <c r="A14" s="38"/>
      <c r="B14" s="105" t="s">
        <v>21</v>
      </c>
      <c r="C14" s="105">
        <f t="shared" ref="C14:P14" si="0">SUM(C9:C13)</f>
        <v>0</v>
      </c>
      <c r="D14" s="105">
        <f t="shared" si="0"/>
        <v>0</v>
      </c>
      <c r="E14" s="105">
        <f t="shared" si="0"/>
        <v>0</v>
      </c>
      <c r="F14" s="105">
        <f t="shared" si="0"/>
        <v>0</v>
      </c>
      <c r="G14" s="105">
        <f t="shared" si="0"/>
        <v>80</v>
      </c>
      <c r="H14" s="105">
        <f t="shared" si="0"/>
        <v>0</v>
      </c>
      <c r="I14" s="105">
        <f t="shared" si="0"/>
        <v>0</v>
      </c>
      <c r="J14" s="105">
        <f t="shared" si="0"/>
        <v>0</v>
      </c>
      <c r="K14" s="105">
        <f t="shared" si="0"/>
        <v>0</v>
      </c>
      <c r="L14" s="105">
        <f t="shared" si="0"/>
        <v>1</v>
      </c>
      <c r="M14" s="105">
        <f t="shared" si="0"/>
        <v>0</v>
      </c>
      <c r="N14" s="105">
        <f t="shared" si="0"/>
        <v>0</v>
      </c>
      <c r="O14" s="105">
        <f t="shared" si="0"/>
        <v>81</v>
      </c>
      <c r="P14" s="105">
        <f t="shared" si="0"/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2"/>
  <sheetViews>
    <sheetView workbookViewId="0">
      <selection activeCell="B12" sqref="B1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118</v>
      </c>
    </row>
    <row r="3" spans="1:16" ht="12.75">
      <c r="B3" s="2" t="s">
        <v>91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 t="s">
        <v>119</v>
      </c>
      <c r="C9" s="104"/>
      <c r="D9" s="96"/>
      <c r="E9" s="96"/>
      <c r="F9" s="145"/>
      <c r="G9" s="146">
        <v>8</v>
      </c>
      <c r="H9" s="147"/>
      <c r="I9" s="148"/>
      <c r="J9" s="147"/>
      <c r="K9" s="146"/>
      <c r="L9" s="149"/>
      <c r="M9" s="146"/>
      <c r="N9" s="147">
        <v>1</v>
      </c>
      <c r="O9" s="102">
        <f t="shared" ref="O9:O11" si="0">SUM(F9:N9)</f>
        <v>9</v>
      </c>
      <c r="P9" s="103">
        <f>(D9*$D$5)+(E9*$E$5)+(F9*$F$5)+(G9*$G$5)+(H9*$H$5)+(I9*$I$5)+(J9*$J$5)+(K9*$K$5)+(L9*$L$5)+(M9*$M$5)+(N9*$N$5)</f>
        <v>4</v>
      </c>
    </row>
    <row r="10" spans="1:16" s="30" customFormat="1">
      <c r="A10" s="1"/>
      <c r="B10" s="95" t="s">
        <v>120</v>
      </c>
      <c r="C10" s="104"/>
      <c r="D10" s="96"/>
      <c r="E10" s="96"/>
      <c r="F10" s="119"/>
      <c r="G10" s="120">
        <v>8</v>
      </c>
      <c r="H10" s="121"/>
      <c r="I10" s="100"/>
      <c r="J10" s="121"/>
      <c r="K10" s="120"/>
      <c r="L10" s="101"/>
      <c r="M10" s="120"/>
      <c r="N10" s="121"/>
      <c r="O10" s="102">
        <f t="shared" si="0"/>
        <v>8</v>
      </c>
      <c r="P10" s="103">
        <f>(D10*$D$5)+(E10*$E$5)+(F10*$F$5)+(G10*$G$5)+(H10*$H$5)+(I10*$I$5)+(J10*$J$5)+(K10*$K$5)+(L10*$L$5)+(M10*$M$5)+(N10*$N$5)</f>
        <v>2</v>
      </c>
    </row>
    <row r="11" spans="1:16" s="30" customFormat="1">
      <c r="A11" s="1"/>
      <c r="B11" s="95"/>
      <c r="C11" s="104"/>
      <c r="D11" s="96"/>
      <c r="E11" s="96"/>
      <c r="F11" s="97"/>
      <c r="G11" s="98"/>
      <c r="H11" s="99"/>
      <c r="I11" s="100"/>
      <c r="J11" s="99"/>
      <c r="K11" s="98"/>
      <c r="L11" s="101"/>
      <c r="M11" s="98"/>
      <c r="N11" s="99"/>
      <c r="O11" s="102">
        <f t="shared" si="0"/>
        <v>0</v>
      </c>
      <c r="P11" s="103">
        <f t="shared" ref="P11" si="1">(F11*$F$5)+(G11*$G$5)+(H11*$H$5)+(I11*$I$5)+(J11*$J$5)+(K11*$K$5)+(L11*$L$5)+(M11*$M$5)+(N11*$N$5)</f>
        <v>0</v>
      </c>
    </row>
    <row r="12" spans="1:16">
      <c r="A12" s="38"/>
      <c r="B12" s="105" t="s">
        <v>21</v>
      </c>
      <c r="C12" s="105">
        <f t="shared" ref="C12:P12" si="2">SUM(C9:C11)</f>
        <v>0</v>
      </c>
      <c r="D12" s="105">
        <f t="shared" si="2"/>
        <v>0</v>
      </c>
      <c r="E12" s="105">
        <f t="shared" si="2"/>
        <v>0</v>
      </c>
      <c r="F12" s="105">
        <f t="shared" si="2"/>
        <v>0</v>
      </c>
      <c r="G12" s="105">
        <f t="shared" si="2"/>
        <v>16</v>
      </c>
      <c r="H12" s="105">
        <f t="shared" si="2"/>
        <v>0</v>
      </c>
      <c r="I12" s="105">
        <f t="shared" si="2"/>
        <v>0</v>
      </c>
      <c r="J12" s="105">
        <f t="shared" si="2"/>
        <v>0</v>
      </c>
      <c r="K12" s="105">
        <f t="shared" si="2"/>
        <v>0</v>
      </c>
      <c r="L12" s="105">
        <f t="shared" si="2"/>
        <v>0</v>
      </c>
      <c r="M12" s="105">
        <f t="shared" si="2"/>
        <v>0</v>
      </c>
      <c r="N12" s="105">
        <f t="shared" si="2"/>
        <v>1</v>
      </c>
      <c r="O12" s="105">
        <f t="shared" si="2"/>
        <v>17</v>
      </c>
      <c r="P12" s="105">
        <f t="shared" si="2"/>
        <v>6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4"/>
  <sheetViews>
    <sheetView workbookViewId="0">
      <selection activeCell="B51" sqref="B51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91</v>
      </c>
      <c r="C2" s="2"/>
      <c r="D2" s="108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92</v>
      </c>
      <c r="C8" s="142"/>
      <c r="D8" s="51"/>
      <c r="E8" s="52">
        <v>1</v>
      </c>
      <c r="F8" s="53"/>
      <c r="G8" s="59">
        <v>566</v>
      </c>
      <c r="H8" s="60"/>
      <c r="I8" s="143">
        <v>80</v>
      </c>
      <c r="J8" s="60"/>
      <c r="K8" s="59">
        <v>118</v>
      </c>
      <c r="L8" s="62"/>
      <c r="M8" s="59"/>
      <c r="N8" s="60">
        <v>26</v>
      </c>
      <c r="O8" s="116">
        <f>SUM(F8:N8)+(E8*18)+(D8*9)</f>
        <v>808</v>
      </c>
      <c r="P8" s="191">
        <f>(D8*$D$4)+(E8*$E$4)+(F8*$F$4)+(G8*$G$4)+(H8*$H$4)+(I8*$I$4)+(J8*$J$4)+(K8*$K$4)+(L8*$L$4)+(M8*$M$4)+(N8*$N$4)</f>
        <v>423.5</v>
      </c>
    </row>
    <row r="9" spans="1:16" s="184" customFormat="1">
      <c r="B9" s="183" t="s">
        <v>93</v>
      </c>
      <c r="C9" s="142"/>
      <c r="D9" s="51"/>
      <c r="E9" s="189">
        <v>1</v>
      </c>
      <c r="F9" s="190">
        <v>3</v>
      </c>
      <c r="G9" s="176">
        <v>4</v>
      </c>
      <c r="H9" s="177"/>
      <c r="I9" s="178"/>
      <c r="J9" s="177"/>
      <c r="K9" s="176"/>
      <c r="L9" s="179"/>
      <c r="M9" s="176"/>
      <c r="N9" s="177">
        <v>5</v>
      </c>
      <c r="O9" s="116">
        <f>SUM(F9:N9)+(E9*18)+(D9*9)</f>
        <v>30</v>
      </c>
      <c r="P9" s="191">
        <f>(D9*$D$4)+(E9*$E$4)+(F9*$F$4)+(G9*$G$4)+(H9*$H$4)+(I9*$I$4)+(J9*$J$4)+(K9*$K$4)+(L9*$L$4)+(M9*$M$4)+(N9*$N$4)</f>
        <v>83.3</v>
      </c>
    </row>
    <row r="10" spans="1:16" s="184" customFormat="1">
      <c r="B10" s="183"/>
      <c r="C10" s="142"/>
      <c r="D10" s="51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16">
        <f>SUM(F10:N10)</f>
        <v>0</v>
      </c>
      <c r="P10" s="191">
        <f>(D10*$D$4)+(E10*$E$4)+(F10*$F$4)+(G10*$G$4)+(H10*$H$4)+(I10*$I$4)+(J10*$J$4)+(K10*$K$4)+(L10*$L$4)+(M10*$M$4)+(N10*$N$4)</f>
        <v>0</v>
      </c>
    </row>
    <row r="11" spans="1:16">
      <c r="B11" s="183"/>
      <c r="C11" s="142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6">
        <f>SUM(F11:N11)</f>
        <v>0</v>
      </c>
      <c r="P11" s="191">
        <f>(D11*$D$4)+(E11*$E$4)+(F11*$F$4)+(G11*$G$4)+(H11*$H$4)+(I11*$I$4)+(J11*$J$4)+(K11*$K$4)+(L11*$L$4)+(M11*$M$4)+(N11*$N$4)</f>
        <v>0</v>
      </c>
    </row>
    <row r="12" spans="1:16">
      <c r="B12" s="58"/>
      <c r="C12" s="142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6">
        <f>SUM(F12:N12)</f>
        <v>0</v>
      </c>
      <c r="P12" s="191">
        <f>(D12*$D$4)+(E12*$E$4)+(F12*$F$4)+(G12*$G$4)+(H12*$H$4)+(I12*$I$4)+(J12*$J$4)+(K12*$K$4)+(L12*$L$4)+(M12*$M$4)+(N12*$N$4)</f>
        <v>0</v>
      </c>
    </row>
    <row r="13" spans="1:16" ht="12" thickBot="1">
      <c r="A13" s="38"/>
      <c r="B13" s="39" t="s">
        <v>21</v>
      </c>
      <c r="C13" s="39">
        <f t="shared" ref="C13:P13" si="0">SUM(C8:C12)</f>
        <v>0</v>
      </c>
      <c r="D13" s="39">
        <f t="shared" si="0"/>
        <v>0</v>
      </c>
      <c r="E13" s="39">
        <f t="shared" si="0"/>
        <v>2</v>
      </c>
      <c r="F13" s="39">
        <f t="shared" si="0"/>
        <v>3</v>
      </c>
      <c r="G13" s="39">
        <f t="shared" si="0"/>
        <v>570</v>
      </c>
      <c r="H13" s="39">
        <f t="shared" si="0"/>
        <v>0</v>
      </c>
      <c r="I13" s="39">
        <f t="shared" si="0"/>
        <v>80</v>
      </c>
      <c r="J13" s="39">
        <f t="shared" si="0"/>
        <v>0</v>
      </c>
      <c r="K13" s="39">
        <f t="shared" si="0"/>
        <v>118</v>
      </c>
      <c r="L13" s="39">
        <f t="shared" si="0"/>
        <v>0</v>
      </c>
      <c r="M13" s="39">
        <f t="shared" si="0"/>
        <v>0</v>
      </c>
      <c r="N13" s="39">
        <f t="shared" si="0"/>
        <v>31</v>
      </c>
      <c r="O13" s="39">
        <f t="shared" si="0"/>
        <v>838</v>
      </c>
      <c r="P13" s="39">
        <f t="shared" si="0"/>
        <v>506.8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s="184" customFormat="1" hidden="1">
      <c r="O15" s="192"/>
    </row>
    <row r="16" spans="1:16" s="184" customFormat="1" ht="12" hidden="1" thickBot="1">
      <c r="B16" s="186" t="s">
        <v>76</v>
      </c>
      <c r="C16" s="186"/>
      <c r="D16" s="186"/>
      <c r="E16" s="186"/>
      <c r="F16" s="187"/>
      <c r="G16" s="187"/>
      <c r="H16" s="187"/>
      <c r="I16" s="187"/>
      <c r="J16" s="187"/>
      <c r="K16" s="187"/>
      <c r="L16" s="187"/>
      <c r="M16" s="187"/>
      <c r="N16" s="187"/>
      <c r="O16" s="188"/>
      <c r="P16" s="188"/>
    </row>
    <row r="17" spans="2:16" s="184" customFormat="1" ht="12" hidden="1" customHeight="1">
      <c r="B17" s="158"/>
      <c r="C17" s="51"/>
      <c r="D17" s="189"/>
      <c r="E17" s="189"/>
      <c r="F17" s="162"/>
      <c r="G17" s="159"/>
      <c r="H17" s="177"/>
      <c r="I17" s="160"/>
      <c r="J17" s="177"/>
      <c r="K17" s="159"/>
      <c r="L17" s="161"/>
      <c r="M17" s="176"/>
      <c r="N17" s="109"/>
      <c r="O17" s="180">
        <f>SUM(F17:N17)</f>
        <v>0</v>
      </c>
      <c r="P17" s="191">
        <f>(D17*$D$4)+(E17*$E$4)+(F17*$F$4)+(G17*$G$4)+(H17*$H$4)+(I17*$I$4)+(J17*$J$4)+(K17*$K$4)+(L17*$L$4)+(M17*$M$4)+(N17*$N$4)</f>
        <v>0</v>
      </c>
    </row>
    <row r="18" spans="2:16" s="184" customFormat="1" hidden="1">
      <c r="B18" s="158"/>
      <c r="C18" s="51"/>
      <c r="D18" s="189"/>
      <c r="E18" s="189"/>
      <c r="F18" s="110"/>
      <c r="G18" s="112"/>
      <c r="H18" s="111"/>
      <c r="I18" s="112"/>
      <c r="J18" s="113"/>
      <c r="K18" s="112"/>
      <c r="L18" s="113"/>
      <c r="M18" s="114"/>
      <c r="N18" s="109"/>
      <c r="O18" s="180">
        <f>SUM(F18:N18)</f>
        <v>0</v>
      </c>
      <c r="P18" s="191">
        <f>(D18*$D$4)+(E18*$E$4)+(F18*$F$4)+(G18*$G$4)+(H18*$H$4)+(I18*$I$4)+(J18*$J$4)+(K18*$K$4)+(L18*$L$4)+(M18*$M$4)+(N18*$N$4)</f>
        <v>0</v>
      </c>
    </row>
    <row r="19" spans="2:16" s="184" customFormat="1" ht="12" hidden="1" thickBot="1">
      <c r="B19" s="193" t="s">
        <v>21</v>
      </c>
      <c r="C19" s="193">
        <f t="shared" ref="C19:P19" si="1">SUM(C17:C18)</f>
        <v>0</v>
      </c>
      <c r="D19" s="193">
        <f t="shared" si="1"/>
        <v>0</v>
      </c>
      <c r="E19" s="193">
        <f t="shared" si="1"/>
        <v>0</v>
      </c>
      <c r="F19" s="193">
        <f t="shared" si="1"/>
        <v>0</v>
      </c>
      <c r="G19" s="193">
        <f t="shared" si="1"/>
        <v>0</v>
      </c>
      <c r="H19" s="193">
        <f t="shared" si="1"/>
        <v>0</v>
      </c>
      <c r="I19" s="193">
        <f t="shared" si="1"/>
        <v>0</v>
      </c>
      <c r="J19" s="193">
        <f t="shared" si="1"/>
        <v>0</v>
      </c>
      <c r="K19" s="193">
        <f t="shared" si="1"/>
        <v>0</v>
      </c>
      <c r="L19" s="193">
        <f t="shared" si="1"/>
        <v>0</v>
      </c>
      <c r="M19" s="193">
        <f t="shared" si="1"/>
        <v>0</v>
      </c>
      <c r="N19" s="193">
        <f t="shared" si="1"/>
        <v>0</v>
      </c>
      <c r="O19" s="193">
        <f t="shared" si="1"/>
        <v>0</v>
      </c>
      <c r="P19" s="115">
        <f t="shared" si="1"/>
        <v>0</v>
      </c>
    </row>
    <row r="20" spans="2:16" s="184" customFormat="1" hidden="1"/>
    <row r="21" spans="2:16" hidden="1">
      <c r="O21" s="38"/>
    </row>
    <row r="22" spans="2:16" ht="12" hidden="1" thickBot="1">
      <c r="B22" s="33" t="s">
        <v>37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t="12" hidden="1" customHeight="1">
      <c r="B23" s="158"/>
      <c r="C23" s="51"/>
      <c r="D23" s="52"/>
      <c r="E23" s="52"/>
      <c r="F23" s="162"/>
      <c r="G23" s="159"/>
      <c r="H23" s="60"/>
      <c r="I23" s="160"/>
      <c r="J23" s="60"/>
      <c r="K23" s="159"/>
      <c r="L23" s="161"/>
      <c r="M23" s="59"/>
      <c r="N23" s="109"/>
      <c r="O23" s="36">
        <f>SUM(F23:N23)</f>
        <v>0</v>
      </c>
      <c r="P23" s="191">
        <f>(D23*$D$4)+(E23*$E$4)+(F23*$F$4)+(G23*$G$4)+(H23*$H$4)+(I23*$I$4)+(J23*$J$4)+(K23*$K$4)+(L23*$L$4)+(M23*$M$4)+(N23*$N$4)</f>
        <v>0</v>
      </c>
    </row>
    <row r="24" spans="2:16" hidden="1">
      <c r="B24" s="158"/>
      <c r="C24" s="51"/>
      <c r="D24" s="52"/>
      <c r="E24" s="52"/>
      <c r="F24" s="110"/>
      <c r="G24" s="112"/>
      <c r="H24" s="111"/>
      <c r="I24" s="112"/>
      <c r="J24" s="113"/>
      <c r="K24" s="112"/>
      <c r="L24" s="113"/>
      <c r="M24" s="114"/>
      <c r="N24" s="109"/>
      <c r="O24" s="36">
        <f>SUM(F24:N24)</f>
        <v>0</v>
      </c>
      <c r="P24" s="191">
        <f>(D24*$D$4)+(E24*$E$4)+(F24*$F$4)+(G24*$G$4)+(H24*$H$4)+(I24*$I$4)+(J24*$J$4)+(K24*$K$4)+(L24*$L$4)+(M24*$M$4)+(N24*$N$4)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 t="shared" ref="C25:P25" si="2">SUM(C23:C24)</f>
        <v>0</v>
      </c>
      <c r="D25" s="39">
        <f t="shared" si="2"/>
        <v>0</v>
      </c>
      <c r="E25" s="39">
        <f t="shared" si="2"/>
        <v>0</v>
      </c>
      <c r="F25" s="39">
        <f t="shared" si="2"/>
        <v>0</v>
      </c>
      <c r="G25" s="39">
        <f t="shared" si="2"/>
        <v>0</v>
      </c>
      <c r="H25" s="39">
        <f t="shared" si="2"/>
        <v>0</v>
      </c>
      <c r="I25" s="39">
        <f t="shared" si="2"/>
        <v>0</v>
      </c>
      <c r="J25" s="39">
        <f t="shared" si="2"/>
        <v>0</v>
      </c>
      <c r="K25" s="39">
        <f t="shared" si="2"/>
        <v>0</v>
      </c>
      <c r="L25" s="39">
        <f t="shared" si="2"/>
        <v>0</v>
      </c>
      <c r="M25" s="39">
        <f t="shared" si="2"/>
        <v>0</v>
      </c>
      <c r="N25" s="39">
        <f t="shared" si="2"/>
        <v>0</v>
      </c>
      <c r="O25" s="39">
        <f t="shared" si="2"/>
        <v>0</v>
      </c>
      <c r="P25" s="115">
        <f t="shared" si="2"/>
        <v>0</v>
      </c>
    </row>
    <row r="26" spans="2:16" hidden="1"/>
    <row r="27" spans="2:16" hidden="1"/>
    <row r="28" spans="2:16" ht="12" hidden="1" thickBot="1">
      <c r="B28" s="33" t="s">
        <v>38</v>
      </c>
      <c r="C28" s="33"/>
      <c r="D28" s="33"/>
      <c r="E28" s="33"/>
      <c r="F28" s="34"/>
      <c r="G28" s="34"/>
      <c r="H28" s="34"/>
      <c r="I28" s="34"/>
      <c r="J28" s="34"/>
      <c r="K28" s="34"/>
      <c r="L28" s="34"/>
      <c r="M28" s="34"/>
      <c r="N28" s="34"/>
      <c r="O28" s="35"/>
      <c r="P28" s="35"/>
    </row>
    <row r="29" spans="2:16" hidden="1">
      <c r="B29" s="58"/>
      <c r="C29" s="63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191">
        <f>(D29*$D$4)+(E29*$E$4)+(F29*$F$4)+(G29*$G$4)+(H29*$H$4)+(I29*$I$4)+(J29*$J$4)+(K29*$K$4)+(L29*$L$4)+(M29*$M$4)+(N29*$N$4)</f>
        <v>0</v>
      </c>
    </row>
    <row r="30" spans="2:16" hidden="1"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191">
        <f>(D30*$D$4)+(E30*$E$4)+(F30*$F$4)+(G30*$G$4)+(H30*$H$4)+(I30*$I$4)+(J30*$J$4)+(K30*$K$4)+(L30*$L$4)+(M30*$M$4)+(N30*$N$4)</f>
        <v>0</v>
      </c>
    </row>
    <row r="31" spans="2:16" hidden="1"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SUM(C31:N31)</f>
        <v>0</v>
      </c>
      <c r="P31" s="191">
        <f>(D31*$D$4)+(E31*$E$4)+(F31*$F$4)+(G31*$G$4)+(H31*$H$4)+(I31*$I$4)+(J31*$J$4)+(K31*$K$4)+(L31*$L$4)+(M31*$M$4)+(N31*$N$4)</f>
        <v>0</v>
      </c>
    </row>
    <row r="32" spans="2:16" ht="12" hidden="1" thickBot="1">
      <c r="B32" s="39" t="s">
        <v>21</v>
      </c>
      <c r="C32" s="39">
        <f>SUM(C29:C30)</f>
        <v>0</v>
      </c>
      <c r="D32" s="39">
        <f>SUM(D29:D30)</f>
        <v>0</v>
      </c>
      <c r="E32" s="39">
        <f>SUM(E29:E30)</f>
        <v>0</v>
      </c>
      <c r="F32" s="39">
        <f t="shared" ref="F32:P32" si="3">SUM(F29:F31)</f>
        <v>0</v>
      </c>
      <c r="G32" s="39">
        <f t="shared" si="3"/>
        <v>0</v>
      </c>
      <c r="H32" s="39">
        <f t="shared" si="3"/>
        <v>0</v>
      </c>
      <c r="I32" s="39">
        <f t="shared" si="3"/>
        <v>0</v>
      </c>
      <c r="J32" s="39">
        <f t="shared" si="3"/>
        <v>0</v>
      </c>
      <c r="K32" s="39">
        <f t="shared" si="3"/>
        <v>0</v>
      </c>
      <c r="L32" s="39">
        <f t="shared" si="3"/>
        <v>0</v>
      </c>
      <c r="M32" s="39">
        <f t="shared" si="3"/>
        <v>0</v>
      </c>
      <c r="N32" s="39">
        <f t="shared" si="3"/>
        <v>0</v>
      </c>
      <c r="O32" s="39">
        <f t="shared" si="3"/>
        <v>0</v>
      </c>
      <c r="P32" s="115">
        <f t="shared" si="3"/>
        <v>0</v>
      </c>
    </row>
    <row r="33" spans="2:16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144"/>
    </row>
    <row r="34" spans="2:16">
      <c r="N34" s="118" t="s">
        <v>28</v>
      </c>
      <c r="O34" s="117">
        <f>SUM(O19+O13+O25+O32)</f>
        <v>838</v>
      </c>
      <c r="P34" s="214">
        <f>SUM(P19+P13+P25+P32)</f>
        <v>506.8</v>
      </c>
    </row>
  </sheetData>
  <pageMargins left="0.7" right="0.7" top="0.75" bottom="0.75" header="0.3" footer="0.3"/>
  <pageSetup paperSize="9" orientation="portrait" r:id="rId1"/>
  <ignoredErrors>
    <ignoredError sqref="O10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B10" sqref="B10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82</v>
      </c>
    </row>
    <row r="3" spans="1:16" ht="12.75">
      <c r="B3" s="2" t="s">
        <v>91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 t="s">
        <v>85</v>
      </c>
      <c r="C9" s="104"/>
      <c r="D9" s="96"/>
      <c r="E9" s="96"/>
      <c r="F9" s="119"/>
      <c r="G9" s="120">
        <v>50</v>
      </c>
      <c r="H9" s="121"/>
      <c r="I9" s="100"/>
      <c r="J9" s="121"/>
      <c r="K9" s="120"/>
      <c r="L9" s="101"/>
      <c r="M9" s="120">
        <v>1</v>
      </c>
      <c r="N9" s="121"/>
      <c r="O9" s="102">
        <f t="shared" ref="O9:O14" si="0">SUM(F9:N9)</f>
        <v>51</v>
      </c>
      <c r="P9" s="191">
        <f t="shared" ref="P9:P16" si="1">(D9*$D$5)+(E9*$E$5)+(F9*$F$5)+(G9*$G$5)+(H9*$H$5)+(I9*$I$5)+(J9*$J$5)+(K9*$K$5)+(L9*$L$5)+(M9*$M$5)+(N9*$N$5)</f>
        <v>14.5</v>
      </c>
    </row>
    <row r="10" spans="1:16" s="185" customFormat="1">
      <c r="A10" s="184"/>
      <c r="B10" s="95" t="s">
        <v>86</v>
      </c>
      <c r="C10" s="104"/>
      <c r="D10" s="96"/>
      <c r="E10" s="96"/>
      <c r="F10" s="119">
        <v>60</v>
      </c>
      <c r="G10" s="120"/>
      <c r="H10" s="121"/>
      <c r="I10" s="100"/>
      <c r="J10" s="121"/>
      <c r="K10" s="120"/>
      <c r="L10" s="101"/>
      <c r="M10" s="120">
        <v>15</v>
      </c>
      <c r="N10" s="121"/>
      <c r="O10" s="102">
        <f t="shared" si="0"/>
        <v>75</v>
      </c>
      <c r="P10" s="191">
        <f t="shared" si="1"/>
        <v>36</v>
      </c>
    </row>
    <row r="11" spans="1:16" s="185" customFormat="1">
      <c r="A11" s="184"/>
      <c r="B11" s="95" t="s">
        <v>87</v>
      </c>
      <c r="C11" s="104"/>
      <c r="D11" s="96"/>
      <c r="E11" s="96"/>
      <c r="F11" s="119"/>
      <c r="G11" s="120">
        <v>10</v>
      </c>
      <c r="H11" s="121"/>
      <c r="I11" s="100"/>
      <c r="J11" s="121"/>
      <c r="K11" s="120"/>
      <c r="L11" s="101"/>
      <c r="M11" s="120"/>
      <c r="N11" s="121"/>
      <c r="O11" s="102">
        <f t="shared" si="0"/>
        <v>10</v>
      </c>
      <c r="P11" s="191">
        <f t="shared" si="1"/>
        <v>2.5</v>
      </c>
    </row>
    <row r="12" spans="1:16" s="185" customFormat="1">
      <c r="A12" s="184"/>
      <c r="B12" s="95" t="s">
        <v>88</v>
      </c>
      <c r="C12" s="104"/>
      <c r="D12" s="96"/>
      <c r="E12" s="96"/>
      <c r="F12" s="119"/>
      <c r="G12" s="120">
        <v>60</v>
      </c>
      <c r="H12" s="121"/>
      <c r="I12" s="100"/>
      <c r="J12" s="121"/>
      <c r="K12" s="120"/>
      <c r="L12" s="101"/>
      <c r="M12" s="120"/>
      <c r="N12" s="121"/>
      <c r="O12" s="102">
        <f t="shared" si="0"/>
        <v>60</v>
      </c>
      <c r="P12" s="191">
        <f t="shared" si="1"/>
        <v>15</v>
      </c>
    </row>
    <row r="13" spans="1:16" s="185" customFormat="1">
      <c r="A13" s="184"/>
      <c r="B13" s="95" t="s">
        <v>89</v>
      </c>
      <c r="C13" s="104"/>
      <c r="D13" s="96"/>
      <c r="E13" s="96"/>
      <c r="F13" s="119"/>
      <c r="G13" s="120">
        <v>20</v>
      </c>
      <c r="H13" s="121"/>
      <c r="I13" s="100"/>
      <c r="J13" s="121"/>
      <c r="K13" s="120"/>
      <c r="L13" s="101"/>
      <c r="M13" s="120"/>
      <c r="N13" s="121"/>
      <c r="O13" s="102">
        <f t="shared" si="0"/>
        <v>20</v>
      </c>
      <c r="P13" s="191">
        <f t="shared" si="1"/>
        <v>5</v>
      </c>
    </row>
    <row r="14" spans="1:16" s="185" customFormat="1">
      <c r="A14" s="184"/>
      <c r="B14" s="95" t="s">
        <v>90</v>
      </c>
      <c r="C14" s="104"/>
      <c r="D14" s="96"/>
      <c r="E14" s="96"/>
      <c r="F14" s="119"/>
      <c r="G14" s="120">
        <v>30</v>
      </c>
      <c r="H14" s="121"/>
      <c r="I14" s="100"/>
      <c r="J14" s="121"/>
      <c r="K14" s="120"/>
      <c r="L14" s="101"/>
      <c r="M14" s="120"/>
      <c r="N14" s="121"/>
      <c r="O14" s="102">
        <f t="shared" si="0"/>
        <v>30</v>
      </c>
      <c r="P14" s="191">
        <f t="shared" si="1"/>
        <v>7.5</v>
      </c>
    </row>
    <row r="15" spans="1:16" s="185" customFormat="1">
      <c r="A15" s="184"/>
      <c r="B15" s="95"/>
      <c r="C15" s="104"/>
      <c r="D15" s="96"/>
      <c r="E15" s="96"/>
      <c r="F15" s="119"/>
      <c r="G15" s="120"/>
      <c r="H15" s="121"/>
      <c r="I15" s="100"/>
      <c r="J15" s="121"/>
      <c r="K15" s="120"/>
      <c r="L15" s="101"/>
      <c r="M15" s="120"/>
      <c r="N15" s="121"/>
      <c r="O15" s="116">
        <f>SUM(F15:N15)+(E15*18)+(D15*9)</f>
        <v>0</v>
      </c>
      <c r="P15" s="191">
        <f t="shared" si="1"/>
        <v>0</v>
      </c>
    </row>
    <row r="16" spans="1:16" s="30" customFormat="1">
      <c r="A16" s="1"/>
      <c r="B16" s="95"/>
      <c r="C16" s="104"/>
      <c r="D16" s="96"/>
      <c r="E16" s="96"/>
      <c r="F16" s="119"/>
      <c r="G16" s="120"/>
      <c r="H16" s="121"/>
      <c r="I16" s="100"/>
      <c r="J16" s="121"/>
      <c r="K16" s="120"/>
      <c r="L16" s="101"/>
      <c r="M16" s="120"/>
      <c r="N16" s="121"/>
      <c r="O16" s="102">
        <f>SUM(F16:N16)</f>
        <v>0</v>
      </c>
      <c r="P16" s="191">
        <f t="shared" si="1"/>
        <v>0</v>
      </c>
    </row>
    <row r="17" spans="1:16">
      <c r="A17" s="38"/>
      <c r="B17" s="105" t="s">
        <v>21</v>
      </c>
      <c r="C17" s="105">
        <f t="shared" ref="C17:P17" si="2">SUM(C9:C16)</f>
        <v>0</v>
      </c>
      <c r="D17" s="105">
        <f t="shared" si="2"/>
        <v>0</v>
      </c>
      <c r="E17" s="105">
        <f t="shared" si="2"/>
        <v>0</v>
      </c>
      <c r="F17" s="105">
        <f t="shared" si="2"/>
        <v>60</v>
      </c>
      <c r="G17" s="105">
        <f t="shared" si="2"/>
        <v>170</v>
      </c>
      <c r="H17" s="105">
        <f t="shared" si="2"/>
        <v>0</v>
      </c>
      <c r="I17" s="105">
        <f t="shared" si="2"/>
        <v>0</v>
      </c>
      <c r="J17" s="105">
        <f t="shared" si="2"/>
        <v>0</v>
      </c>
      <c r="K17" s="105">
        <f t="shared" si="2"/>
        <v>0</v>
      </c>
      <c r="L17" s="105">
        <f t="shared" si="2"/>
        <v>0</v>
      </c>
      <c r="M17" s="105">
        <f t="shared" si="2"/>
        <v>16</v>
      </c>
      <c r="N17" s="105">
        <f t="shared" si="2"/>
        <v>0</v>
      </c>
      <c r="O17" s="105">
        <f t="shared" si="2"/>
        <v>246</v>
      </c>
      <c r="P17" s="105">
        <f t="shared" si="2"/>
        <v>80.5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4"/>
  <sheetViews>
    <sheetView workbookViewId="0">
      <pane xSplit="2" ySplit="4" topLeftCell="C40" activePane="bottomRight" state="frozen"/>
      <selection pane="topRight" activeCell="C1" sqref="C1"/>
      <selection pane="bottomLeft" activeCell="A5" sqref="A5"/>
      <selection pane="bottomRight" activeCell="T61" sqref="T61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67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5" customFormat="1">
      <c r="A7" s="184"/>
      <c r="B7" s="150"/>
      <c r="C7" s="157"/>
      <c r="D7" s="151"/>
      <c r="E7" s="151"/>
      <c r="F7" s="152"/>
      <c r="G7" s="153"/>
      <c r="H7" s="154"/>
      <c r="I7" s="155"/>
      <c r="J7" s="154"/>
      <c r="K7" s="153"/>
      <c r="L7" s="156"/>
      <c r="M7" s="153"/>
      <c r="N7" s="154"/>
      <c r="O7" s="180">
        <f t="shared" ref="O7:O12" si="0">SUM(F7:N7)</f>
        <v>0</v>
      </c>
      <c r="P7" s="191">
        <f>(D7*$D$3)+(E7*$E$3)+(F7*$F$3)+(G7*$G$3)+(H7*$H$3)+(I7*$I$3)+(J7*$J$3)+(K7*$K$3)+(L7*$L$3)+(M7*$M$3)+(N7*$N$3)</f>
        <v>0</v>
      </c>
    </row>
    <row r="8" spans="1:16" s="185" customFormat="1">
      <c r="A8" s="184"/>
      <c r="B8" s="183"/>
      <c r="C8" s="157"/>
      <c r="D8" s="151"/>
      <c r="E8" s="151"/>
      <c r="F8" s="152"/>
      <c r="G8" s="153"/>
      <c r="H8" s="154"/>
      <c r="I8" s="155"/>
      <c r="J8" s="154"/>
      <c r="K8" s="153"/>
      <c r="L8" s="156"/>
      <c r="M8" s="153"/>
      <c r="N8" s="154"/>
      <c r="O8" s="180">
        <f t="shared" si="0"/>
        <v>0</v>
      </c>
      <c r="P8" s="191">
        <f t="shared" ref="P8:P31" si="1">(D8*$D$3)+(E8*$E$3)+(F8*$F$3)+(G8*$G$3)+(H8*$H$3)+(I8*$I$3)+(J8*$J$3)+(K8*$K$3)+(L8*$L$3)+(M8*$M$3)+(N8*$N$3)</f>
        <v>0</v>
      </c>
    </row>
    <row r="9" spans="1:16" s="185" customFormat="1">
      <c r="A9" s="184"/>
      <c r="B9" s="183"/>
      <c r="C9" s="157"/>
      <c r="D9" s="151"/>
      <c r="E9" s="151"/>
      <c r="F9" s="152"/>
      <c r="G9" s="153"/>
      <c r="H9" s="154"/>
      <c r="I9" s="155"/>
      <c r="J9" s="154"/>
      <c r="K9" s="153"/>
      <c r="L9" s="156"/>
      <c r="M9" s="153"/>
      <c r="N9" s="154"/>
      <c r="O9" s="180">
        <f t="shared" si="0"/>
        <v>0</v>
      </c>
      <c r="P9" s="191">
        <f t="shared" si="1"/>
        <v>0</v>
      </c>
    </row>
    <row r="10" spans="1:16" s="185" customFormat="1">
      <c r="A10" s="184"/>
      <c r="B10" s="183"/>
      <c r="C10" s="157"/>
      <c r="D10" s="151"/>
      <c r="E10" s="151"/>
      <c r="F10" s="152"/>
      <c r="G10" s="153"/>
      <c r="H10" s="154"/>
      <c r="I10" s="155"/>
      <c r="J10" s="154"/>
      <c r="K10" s="153"/>
      <c r="L10" s="156"/>
      <c r="M10" s="153"/>
      <c r="N10" s="154"/>
      <c r="O10" s="180">
        <f t="shared" si="0"/>
        <v>0</v>
      </c>
      <c r="P10" s="191">
        <f t="shared" si="1"/>
        <v>0</v>
      </c>
    </row>
    <row r="11" spans="1:16" s="185" customFormat="1">
      <c r="A11" s="184"/>
      <c r="B11" s="183"/>
      <c r="C11" s="157"/>
      <c r="D11" s="151"/>
      <c r="E11" s="151"/>
      <c r="F11" s="152"/>
      <c r="G11" s="153"/>
      <c r="H11" s="154"/>
      <c r="I11" s="155"/>
      <c r="J11" s="154"/>
      <c r="K11" s="153"/>
      <c r="L11" s="156"/>
      <c r="M11" s="153"/>
      <c r="N11" s="154"/>
      <c r="O11" s="180">
        <f t="shared" si="0"/>
        <v>0</v>
      </c>
      <c r="P11" s="191">
        <f t="shared" si="1"/>
        <v>0</v>
      </c>
    </row>
    <row r="12" spans="1:16" s="185" customFormat="1">
      <c r="A12" s="184"/>
      <c r="B12" s="183"/>
      <c r="C12" s="157"/>
      <c r="D12" s="151"/>
      <c r="E12" s="151"/>
      <c r="F12" s="152"/>
      <c r="G12" s="153"/>
      <c r="H12" s="154"/>
      <c r="I12" s="155"/>
      <c r="J12" s="154"/>
      <c r="K12" s="153"/>
      <c r="L12" s="156"/>
      <c r="M12" s="153"/>
      <c r="N12" s="154"/>
      <c r="O12" s="180">
        <f t="shared" si="0"/>
        <v>0</v>
      </c>
      <c r="P12" s="191">
        <f t="shared" si="1"/>
        <v>0</v>
      </c>
    </row>
    <row r="13" spans="1:16" s="185" customFormat="1">
      <c r="A13" s="184"/>
      <c r="B13" s="183"/>
      <c r="C13" s="157"/>
      <c r="D13" s="151"/>
      <c r="E13" s="151"/>
      <c r="F13" s="152"/>
      <c r="G13" s="153"/>
      <c r="H13" s="154"/>
      <c r="I13" s="155"/>
      <c r="J13" s="154"/>
      <c r="K13" s="153"/>
      <c r="L13" s="156"/>
      <c r="M13" s="153"/>
      <c r="N13" s="154"/>
      <c r="O13" s="180">
        <f t="shared" ref="O13:O19" si="2">SUM(F13:N13)</f>
        <v>0</v>
      </c>
      <c r="P13" s="191">
        <f t="shared" si="1"/>
        <v>0</v>
      </c>
    </row>
    <row r="14" spans="1:16" s="185" customFormat="1">
      <c r="A14" s="184"/>
      <c r="B14" s="150"/>
      <c r="C14" s="157"/>
      <c r="D14" s="151"/>
      <c r="E14" s="151"/>
      <c r="F14" s="152"/>
      <c r="G14" s="153"/>
      <c r="H14" s="154"/>
      <c r="I14" s="155"/>
      <c r="J14" s="154"/>
      <c r="K14" s="153"/>
      <c r="L14" s="156"/>
      <c r="M14" s="153"/>
      <c r="N14" s="154"/>
      <c r="O14" s="180">
        <f t="shared" si="2"/>
        <v>0</v>
      </c>
      <c r="P14" s="191">
        <f t="shared" si="1"/>
        <v>0</v>
      </c>
    </row>
    <row r="15" spans="1:16" s="185" customFormat="1">
      <c r="A15" s="184"/>
      <c r="B15" s="150"/>
      <c r="C15" s="157"/>
      <c r="D15" s="151"/>
      <c r="E15" s="151"/>
      <c r="F15" s="152"/>
      <c r="G15" s="153"/>
      <c r="H15" s="154"/>
      <c r="I15" s="155"/>
      <c r="J15" s="154"/>
      <c r="K15" s="153"/>
      <c r="L15" s="156"/>
      <c r="M15" s="153"/>
      <c r="N15" s="154"/>
      <c r="O15" s="180">
        <f t="shared" si="2"/>
        <v>0</v>
      </c>
      <c r="P15" s="191">
        <f t="shared" si="1"/>
        <v>0</v>
      </c>
    </row>
    <row r="16" spans="1:16" s="185" customFormat="1">
      <c r="A16" s="184"/>
      <c r="B16" s="183"/>
      <c r="C16" s="157"/>
      <c r="D16" s="151"/>
      <c r="E16" s="151"/>
      <c r="F16" s="152"/>
      <c r="G16" s="153"/>
      <c r="H16" s="154"/>
      <c r="I16" s="155"/>
      <c r="J16" s="154"/>
      <c r="K16" s="153"/>
      <c r="L16" s="156"/>
      <c r="M16" s="153"/>
      <c r="N16" s="154"/>
      <c r="O16" s="180">
        <f t="shared" si="2"/>
        <v>0</v>
      </c>
      <c r="P16" s="191">
        <f t="shared" si="1"/>
        <v>0</v>
      </c>
    </row>
    <row r="17" spans="1:16" s="185" customFormat="1">
      <c r="A17" s="184"/>
      <c r="B17" s="183"/>
      <c r="C17" s="157"/>
      <c r="D17" s="151"/>
      <c r="E17" s="151"/>
      <c r="F17" s="152"/>
      <c r="G17" s="153"/>
      <c r="H17" s="154"/>
      <c r="I17" s="155"/>
      <c r="J17" s="154"/>
      <c r="K17" s="153"/>
      <c r="L17" s="156"/>
      <c r="M17" s="153"/>
      <c r="N17" s="154"/>
      <c r="O17" s="180">
        <f t="shared" si="2"/>
        <v>0</v>
      </c>
      <c r="P17" s="191">
        <f t="shared" si="1"/>
        <v>0</v>
      </c>
    </row>
    <row r="18" spans="1:16" s="185" customFormat="1">
      <c r="A18" s="184"/>
      <c r="B18" s="183"/>
      <c r="C18" s="157"/>
      <c r="D18" s="151"/>
      <c r="E18" s="151"/>
      <c r="F18" s="152"/>
      <c r="G18" s="153"/>
      <c r="H18" s="154"/>
      <c r="I18" s="155"/>
      <c r="J18" s="154"/>
      <c r="K18" s="153"/>
      <c r="L18" s="156"/>
      <c r="M18" s="153"/>
      <c r="N18" s="154"/>
      <c r="O18" s="180">
        <f t="shared" si="2"/>
        <v>0</v>
      </c>
      <c r="P18" s="191">
        <f t="shared" si="1"/>
        <v>0</v>
      </c>
    </row>
    <row r="19" spans="1:16" s="185" customFormat="1">
      <c r="A19" s="184"/>
      <c r="B19" s="183"/>
      <c r="C19" s="157"/>
      <c r="D19" s="151"/>
      <c r="E19" s="151"/>
      <c r="F19" s="152"/>
      <c r="G19" s="153"/>
      <c r="H19" s="154"/>
      <c r="I19" s="155"/>
      <c r="J19" s="154"/>
      <c r="K19" s="153"/>
      <c r="L19" s="156"/>
      <c r="M19" s="153"/>
      <c r="N19" s="154"/>
      <c r="O19" s="180">
        <f t="shared" si="2"/>
        <v>0</v>
      </c>
      <c r="P19" s="191">
        <f t="shared" si="1"/>
        <v>0</v>
      </c>
    </row>
    <row r="20" spans="1:16" s="185" customFormat="1">
      <c r="A20" s="184"/>
      <c r="B20" s="183"/>
      <c r="C20" s="157"/>
      <c r="D20" s="151"/>
      <c r="E20" s="151"/>
      <c r="F20" s="152"/>
      <c r="G20" s="153"/>
      <c r="H20" s="154"/>
      <c r="I20" s="155"/>
      <c r="J20" s="154"/>
      <c r="K20" s="153"/>
      <c r="L20" s="156"/>
      <c r="M20" s="153"/>
      <c r="N20" s="154"/>
      <c r="O20" s="180">
        <f>SUM(F20:N20)</f>
        <v>0</v>
      </c>
      <c r="P20" s="191">
        <f t="shared" si="1"/>
        <v>0</v>
      </c>
    </row>
    <row r="21" spans="1:16" s="185" customFormat="1">
      <c r="A21" s="184"/>
      <c r="B21" s="183"/>
      <c r="C21" s="157"/>
      <c r="D21" s="151"/>
      <c r="E21" s="151"/>
      <c r="F21" s="152"/>
      <c r="G21" s="153"/>
      <c r="H21" s="154"/>
      <c r="I21" s="155"/>
      <c r="J21" s="154"/>
      <c r="K21" s="153"/>
      <c r="L21" s="156"/>
      <c r="M21" s="153"/>
      <c r="N21" s="154"/>
      <c r="O21" s="180">
        <f>SUM(F21:N21)</f>
        <v>0</v>
      </c>
      <c r="P21" s="191">
        <f t="shared" si="1"/>
        <v>0</v>
      </c>
    </row>
    <row r="22" spans="1:16" s="185" customFormat="1">
      <c r="A22" s="184"/>
      <c r="B22" s="183"/>
      <c r="C22" s="157"/>
      <c r="D22" s="151"/>
      <c r="E22" s="151"/>
      <c r="F22" s="152"/>
      <c r="G22" s="153"/>
      <c r="H22" s="154"/>
      <c r="I22" s="155"/>
      <c r="J22" s="154"/>
      <c r="K22" s="153"/>
      <c r="L22" s="156"/>
      <c r="M22" s="153"/>
      <c r="N22" s="154"/>
      <c r="O22" s="180">
        <f>SUM(F22:N22)</f>
        <v>0</v>
      </c>
      <c r="P22" s="191">
        <f t="shared" si="1"/>
        <v>0</v>
      </c>
    </row>
    <row r="23" spans="1:16" s="185" customFormat="1">
      <c r="A23" s="184"/>
      <c r="B23" s="183"/>
      <c r="C23" s="157"/>
      <c r="D23" s="151"/>
      <c r="E23" s="151"/>
      <c r="F23" s="152"/>
      <c r="G23" s="153"/>
      <c r="H23" s="154"/>
      <c r="I23" s="155"/>
      <c r="J23" s="154"/>
      <c r="K23" s="153"/>
      <c r="L23" s="156"/>
      <c r="M23" s="153"/>
      <c r="N23" s="154"/>
      <c r="O23" s="180">
        <f>SUM(F23:N23)</f>
        <v>0</v>
      </c>
      <c r="P23" s="191">
        <f t="shared" si="1"/>
        <v>0</v>
      </c>
    </row>
    <row r="24" spans="1:16" s="185" customFormat="1">
      <c r="A24" s="184"/>
      <c r="B24" s="183"/>
      <c r="C24" s="157"/>
      <c r="D24" s="151"/>
      <c r="E24" s="151"/>
      <c r="F24" s="152"/>
      <c r="G24" s="153"/>
      <c r="H24" s="154"/>
      <c r="I24" s="155"/>
      <c r="J24" s="154"/>
      <c r="K24" s="153"/>
      <c r="L24" s="156"/>
      <c r="M24" s="153"/>
      <c r="N24" s="154"/>
      <c r="O24" s="180">
        <f>SUM(F24:N24)</f>
        <v>0</v>
      </c>
      <c r="P24" s="191">
        <f t="shared" si="1"/>
        <v>0</v>
      </c>
    </row>
    <row r="25" spans="1:16" s="185" customFormat="1">
      <c r="A25" s="184"/>
      <c r="B25" s="183"/>
      <c r="C25" s="157"/>
      <c r="D25" s="151"/>
      <c r="E25" s="151"/>
      <c r="F25" s="152"/>
      <c r="G25" s="153"/>
      <c r="H25" s="154"/>
      <c r="I25" s="155"/>
      <c r="J25" s="154"/>
      <c r="K25" s="153"/>
      <c r="L25" s="156"/>
      <c r="M25" s="153"/>
      <c r="N25" s="154"/>
      <c r="O25" s="180">
        <f t="shared" ref="O25:O31" si="3">SUM(F25:N25)</f>
        <v>0</v>
      </c>
      <c r="P25" s="191">
        <f t="shared" si="1"/>
        <v>0</v>
      </c>
    </row>
    <row r="26" spans="1:16" s="185" customFormat="1">
      <c r="A26" s="184"/>
      <c r="B26" s="150"/>
      <c r="C26" s="157"/>
      <c r="D26" s="151"/>
      <c r="E26" s="151"/>
      <c r="F26" s="152"/>
      <c r="G26" s="153"/>
      <c r="H26" s="154"/>
      <c r="I26" s="155"/>
      <c r="J26" s="154"/>
      <c r="K26" s="153"/>
      <c r="L26" s="156"/>
      <c r="M26" s="153"/>
      <c r="N26" s="154"/>
      <c r="O26" s="180">
        <f t="shared" si="3"/>
        <v>0</v>
      </c>
      <c r="P26" s="191">
        <f t="shared" si="1"/>
        <v>0</v>
      </c>
    </row>
    <row r="27" spans="1:16" s="185" customFormat="1">
      <c r="A27" s="184"/>
      <c r="B27" s="150"/>
      <c r="C27" s="157"/>
      <c r="D27" s="151"/>
      <c r="E27" s="151"/>
      <c r="F27" s="152"/>
      <c r="G27" s="153"/>
      <c r="H27" s="154"/>
      <c r="I27" s="155"/>
      <c r="J27" s="154"/>
      <c r="K27" s="153"/>
      <c r="L27" s="156"/>
      <c r="M27" s="153"/>
      <c r="N27" s="154"/>
      <c r="O27" s="180">
        <f t="shared" si="3"/>
        <v>0</v>
      </c>
      <c r="P27" s="191">
        <f t="shared" si="1"/>
        <v>0</v>
      </c>
    </row>
    <row r="28" spans="1:16" s="185" customFormat="1">
      <c r="A28" s="184"/>
      <c r="B28" s="183"/>
      <c r="C28" s="157"/>
      <c r="D28" s="151"/>
      <c r="E28" s="151"/>
      <c r="F28" s="152"/>
      <c r="G28" s="153"/>
      <c r="H28" s="154"/>
      <c r="I28" s="155"/>
      <c r="J28" s="154"/>
      <c r="K28" s="153"/>
      <c r="L28" s="156"/>
      <c r="M28" s="153"/>
      <c r="N28" s="154"/>
      <c r="O28" s="180">
        <f t="shared" si="3"/>
        <v>0</v>
      </c>
      <c r="P28" s="191">
        <f t="shared" si="1"/>
        <v>0</v>
      </c>
    </row>
    <row r="29" spans="1:16" s="185" customFormat="1">
      <c r="A29" s="184"/>
      <c r="B29" s="183"/>
      <c r="C29" s="157"/>
      <c r="D29" s="151"/>
      <c r="E29" s="151"/>
      <c r="F29" s="152"/>
      <c r="G29" s="153"/>
      <c r="H29" s="154"/>
      <c r="I29" s="155"/>
      <c r="J29" s="154"/>
      <c r="K29" s="153"/>
      <c r="L29" s="156"/>
      <c r="M29" s="153"/>
      <c r="N29" s="154"/>
      <c r="O29" s="180">
        <f t="shared" si="3"/>
        <v>0</v>
      </c>
      <c r="P29" s="191">
        <f t="shared" si="1"/>
        <v>0</v>
      </c>
    </row>
    <row r="30" spans="1:16" s="185" customFormat="1">
      <c r="A30" s="184"/>
      <c r="B30" s="183"/>
      <c r="C30" s="157"/>
      <c r="D30" s="151"/>
      <c r="E30" s="151"/>
      <c r="F30" s="152"/>
      <c r="G30" s="153"/>
      <c r="H30" s="154"/>
      <c r="I30" s="155"/>
      <c r="J30" s="154"/>
      <c r="K30" s="153"/>
      <c r="L30" s="156"/>
      <c r="M30" s="153"/>
      <c r="N30" s="154"/>
      <c r="O30" s="180">
        <f t="shared" si="3"/>
        <v>0</v>
      </c>
      <c r="P30" s="191">
        <f t="shared" si="1"/>
        <v>0</v>
      </c>
    </row>
    <row r="31" spans="1:16" s="185" customFormat="1">
      <c r="A31" s="184"/>
      <c r="B31" s="183"/>
      <c r="C31" s="157"/>
      <c r="D31" s="151"/>
      <c r="E31" s="151"/>
      <c r="F31" s="152"/>
      <c r="G31" s="153"/>
      <c r="H31" s="154"/>
      <c r="I31" s="155"/>
      <c r="J31" s="154"/>
      <c r="K31" s="153"/>
      <c r="L31" s="156"/>
      <c r="M31" s="153"/>
      <c r="N31" s="154"/>
      <c r="O31" s="180">
        <f t="shared" si="3"/>
        <v>0</v>
      </c>
      <c r="P31" s="191">
        <f t="shared" si="1"/>
        <v>0</v>
      </c>
    </row>
    <row r="32" spans="1:16" s="185" customFormat="1">
      <c r="A32" s="184"/>
      <c r="B32" s="183"/>
      <c r="C32" s="157"/>
      <c r="D32" s="151"/>
      <c r="E32" s="151"/>
      <c r="F32" s="152"/>
      <c r="G32" s="153"/>
      <c r="H32" s="154"/>
      <c r="I32" s="155"/>
      <c r="J32" s="154"/>
      <c r="K32" s="153"/>
      <c r="L32" s="156"/>
      <c r="M32" s="153"/>
      <c r="N32" s="154"/>
      <c r="O32" s="180">
        <f>SUM(F32:N32)</f>
        <v>0</v>
      </c>
      <c r="P32" s="191">
        <f t="shared" ref="P32:P43" si="4">(D32*$D$3)+(E32*$E$3)+(F32*$F$3)+(G32*$G$3)+(H32*$H$3)+(I32*$I$3)+(J32*$J$3)+(K32*$K$3)+(L32*$L$3)+(M32*$M$3)+(N32*$N$3)</f>
        <v>0</v>
      </c>
    </row>
    <row r="33" spans="1:16" s="185" customFormat="1">
      <c r="A33" s="184"/>
      <c r="B33" s="183"/>
      <c r="C33" s="157"/>
      <c r="D33" s="151"/>
      <c r="E33" s="151"/>
      <c r="F33" s="152"/>
      <c r="G33" s="153"/>
      <c r="H33" s="154"/>
      <c r="I33" s="155"/>
      <c r="J33" s="154"/>
      <c r="K33" s="153"/>
      <c r="L33" s="156"/>
      <c r="M33" s="153"/>
      <c r="N33" s="154"/>
      <c r="O33" s="180">
        <f>SUM(F33:N33)</f>
        <v>0</v>
      </c>
      <c r="P33" s="191">
        <f t="shared" si="4"/>
        <v>0</v>
      </c>
    </row>
    <row r="34" spans="1:16" s="185" customFormat="1">
      <c r="A34" s="184"/>
      <c r="B34" s="183"/>
      <c r="C34" s="157"/>
      <c r="D34" s="151"/>
      <c r="E34" s="151"/>
      <c r="F34" s="152"/>
      <c r="G34" s="153"/>
      <c r="H34" s="154"/>
      <c r="I34" s="155"/>
      <c r="J34" s="154"/>
      <c r="K34" s="153"/>
      <c r="L34" s="156"/>
      <c r="M34" s="153"/>
      <c r="N34" s="154"/>
      <c r="O34" s="180">
        <f>SUM(F34:N34)</f>
        <v>0</v>
      </c>
      <c r="P34" s="191">
        <f t="shared" si="4"/>
        <v>0</v>
      </c>
    </row>
    <row r="35" spans="1:16" s="185" customFormat="1">
      <c r="A35" s="184"/>
      <c r="B35" s="183"/>
      <c r="C35" s="157"/>
      <c r="D35" s="151"/>
      <c r="E35" s="151"/>
      <c r="F35" s="152"/>
      <c r="G35" s="153"/>
      <c r="H35" s="154"/>
      <c r="I35" s="155"/>
      <c r="J35" s="154"/>
      <c r="K35" s="153"/>
      <c r="L35" s="156"/>
      <c r="M35" s="153"/>
      <c r="N35" s="154"/>
      <c r="O35" s="180">
        <f>SUM(F35:N35)</f>
        <v>0</v>
      </c>
      <c r="P35" s="191">
        <f t="shared" si="4"/>
        <v>0</v>
      </c>
    </row>
    <row r="36" spans="1:16" s="185" customFormat="1">
      <c r="A36" s="184"/>
      <c r="B36" s="183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180">
        <f>SUM(F36:N36)</f>
        <v>0</v>
      </c>
      <c r="P36" s="191">
        <f t="shared" si="4"/>
        <v>0</v>
      </c>
    </row>
    <row r="37" spans="1:16" s="185" customFormat="1">
      <c r="A37" s="184"/>
      <c r="B37" s="183"/>
      <c r="C37" s="157"/>
      <c r="D37" s="151"/>
      <c r="E37" s="151"/>
      <c r="F37" s="152"/>
      <c r="G37" s="153"/>
      <c r="H37" s="154"/>
      <c r="I37" s="155"/>
      <c r="J37" s="154"/>
      <c r="K37" s="153"/>
      <c r="L37" s="156"/>
      <c r="M37" s="153"/>
      <c r="N37" s="154"/>
      <c r="O37" s="180">
        <f t="shared" ref="O37:O43" si="5">SUM(F37:N37)</f>
        <v>0</v>
      </c>
      <c r="P37" s="191">
        <f t="shared" si="4"/>
        <v>0</v>
      </c>
    </row>
    <row r="38" spans="1:16" s="185" customFormat="1">
      <c r="A38" s="184"/>
      <c r="B38" s="150"/>
      <c r="C38" s="157"/>
      <c r="D38" s="151"/>
      <c r="E38" s="151"/>
      <c r="F38" s="152"/>
      <c r="G38" s="153"/>
      <c r="H38" s="154"/>
      <c r="I38" s="155"/>
      <c r="J38" s="154"/>
      <c r="K38" s="153"/>
      <c r="L38" s="156"/>
      <c r="M38" s="153"/>
      <c r="N38" s="154"/>
      <c r="O38" s="180">
        <f t="shared" si="5"/>
        <v>0</v>
      </c>
      <c r="P38" s="191">
        <f t="shared" si="4"/>
        <v>0</v>
      </c>
    </row>
    <row r="39" spans="1:16" s="185" customFormat="1">
      <c r="A39" s="184"/>
      <c r="B39" s="150"/>
      <c r="C39" s="157"/>
      <c r="D39" s="151"/>
      <c r="E39" s="151"/>
      <c r="F39" s="152"/>
      <c r="G39" s="153"/>
      <c r="H39" s="154"/>
      <c r="I39" s="155"/>
      <c r="J39" s="154"/>
      <c r="K39" s="153"/>
      <c r="L39" s="156"/>
      <c r="M39" s="153"/>
      <c r="N39" s="154"/>
      <c r="O39" s="180">
        <f t="shared" si="5"/>
        <v>0</v>
      </c>
      <c r="P39" s="191">
        <f t="shared" si="4"/>
        <v>0</v>
      </c>
    </row>
    <row r="40" spans="1:16" s="185" customFormat="1">
      <c r="A40" s="184"/>
      <c r="B40" s="183"/>
      <c r="C40" s="157"/>
      <c r="D40" s="151"/>
      <c r="E40" s="151"/>
      <c r="F40" s="152"/>
      <c r="G40" s="153"/>
      <c r="H40" s="154"/>
      <c r="I40" s="155"/>
      <c r="J40" s="154"/>
      <c r="K40" s="153"/>
      <c r="L40" s="156"/>
      <c r="M40" s="153"/>
      <c r="N40" s="154"/>
      <c r="O40" s="180">
        <f t="shared" si="5"/>
        <v>0</v>
      </c>
      <c r="P40" s="191">
        <f t="shared" si="4"/>
        <v>0</v>
      </c>
    </row>
    <row r="41" spans="1:16" s="185" customFormat="1">
      <c r="A41" s="184"/>
      <c r="B41" s="183"/>
      <c r="C41" s="157"/>
      <c r="D41" s="151"/>
      <c r="E41" s="151"/>
      <c r="F41" s="152"/>
      <c r="G41" s="153"/>
      <c r="H41" s="154"/>
      <c r="I41" s="155"/>
      <c r="J41" s="154"/>
      <c r="K41" s="153"/>
      <c r="L41" s="156"/>
      <c r="M41" s="153"/>
      <c r="N41" s="154"/>
      <c r="O41" s="180">
        <f t="shared" si="5"/>
        <v>0</v>
      </c>
      <c r="P41" s="191">
        <f t="shared" si="4"/>
        <v>0</v>
      </c>
    </row>
    <row r="42" spans="1:16" s="185" customFormat="1">
      <c r="A42" s="184"/>
      <c r="B42" s="183"/>
      <c r="C42" s="157"/>
      <c r="D42" s="151"/>
      <c r="E42" s="151"/>
      <c r="F42" s="152"/>
      <c r="G42" s="153"/>
      <c r="H42" s="154"/>
      <c r="I42" s="155"/>
      <c r="J42" s="154"/>
      <c r="K42" s="153"/>
      <c r="L42" s="156"/>
      <c r="M42" s="153"/>
      <c r="N42" s="154"/>
      <c r="O42" s="180">
        <f t="shared" si="5"/>
        <v>0</v>
      </c>
      <c r="P42" s="191">
        <f t="shared" si="4"/>
        <v>0</v>
      </c>
    </row>
    <row r="43" spans="1:16" s="185" customFormat="1">
      <c r="A43" s="184"/>
      <c r="B43" s="183"/>
      <c r="C43" s="157"/>
      <c r="D43" s="151"/>
      <c r="E43" s="151"/>
      <c r="F43" s="152"/>
      <c r="G43" s="153"/>
      <c r="H43" s="154"/>
      <c r="I43" s="155"/>
      <c r="J43" s="154"/>
      <c r="K43" s="153"/>
      <c r="L43" s="156"/>
      <c r="M43" s="153"/>
      <c r="N43" s="154"/>
      <c r="O43" s="180">
        <f t="shared" si="5"/>
        <v>0</v>
      </c>
      <c r="P43" s="191">
        <f t="shared" si="4"/>
        <v>0</v>
      </c>
    </row>
    <row r="44" spans="1:16" s="185" customFormat="1">
      <c r="A44" s="184"/>
      <c r="B44" s="183"/>
      <c r="C44" s="157"/>
      <c r="D44" s="151"/>
      <c r="E44" s="151"/>
      <c r="F44" s="152"/>
      <c r="G44" s="153"/>
      <c r="H44" s="154"/>
      <c r="I44" s="155"/>
      <c r="J44" s="154"/>
      <c r="K44" s="153"/>
      <c r="L44" s="156"/>
      <c r="M44" s="153"/>
      <c r="N44" s="154"/>
      <c r="O44" s="180">
        <f>SUM(F44:N44)</f>
        <v>0</v>
      </c>
      <c r="P44" s="191">
        <f>(D44*$D$3)+(E44*$E$3)+(F44*$F$3)+(G44*$G$3)+(H44*$H$3)+(I44*$I$3)+(J44*$J$3)+(K44*$K$3)+(L44*$L$3)+(M44*$M$3)+(N44*$N$3)</f>
        <v>0</v>
      </c>
    </row>
    <row r="45" spans="1:16" s="185" customFormat="1">
      <c r="A45" s="184"/>
      <c r="B45" s="183"/>
      <c r="C45" s="157"/>
      <c r="D45" s="151"/>
      <c r="E45" s="151"/>
      <c r="F45" s="152"/>
      <c r="G45" s="153"/>
      <c r="H45" s="154"/>
      <c r="I45" s="155"/>
      <c r="J45" s="154"/>
      <c r="K45" s="153"/>
      <c r="L45" s="156"/>
      <c r="M45" s="153"/>
      <c r="N45" s="154"/>
      <c r="O45" s="180">
        <f>SUM(F45:N45)</f>
        <v>0</v>
      </c>
      <c r="P45" s="191">
        <f>(D45*$D$3)+(E45*$E$3)+(F45*$F$3)+(G45*$G$3)+(H45*$H$3)+(I45*$I$3)+(J45*$J$3)+(K45*$K$3)+(L45*$L$3)+(M45*$M$3)+(N45*$N$3)</f>
        <v>0</v>
      </c>
    </row>
    <row r="46" spans="1:16" s="185" customFormat="1">
      <c r="A46" s="184"/>
      <c r="B46" s="183"/>
      <c r="C46" s="157"/>
      <c r="D46" s="151"/>
      <c r="E46" s="151"/>
      <c r="F46" s="152"/>
      <c r="G46" s="153"/>
      <c r="H46" s="154"/>
      <c r="I46" s="155"/>
      <c r="J46" s="154"/>
      <c r="K46" s="153"/>
      <c r="L46" s="156"/>
      <c r="M46" s="153"/>
      <c r="N46" s="154"/>
      <c r="O46" s="180">
        <f>SUM(F46:N46)</f>
        <v>0</v>
      </c>
      <c r="P46" s="191">
        <f>(D46*$D$3)+(E46*$E$3)+(F46*$F$3)+(G46*$G$3)+(H46*$H$3)+(I46*$I$3)+(J46*$J$3)+(K46*$K$3)+(L46*$L$3)+(M46*$M$3)+(N46*$N$3)</f>
        <v>0</v>
      </c>
    </row>
    <row r="47" spans="1:16" s="30" customFormat="1">
      <c r="A47" s="1"/>
      <c r="B47" s="134"/>
      <c r="C47" s="141"/>
      <c r="D47" s="135"/>
      <c r="E47" s="135"/>
      <c r="F47" s="136"/>
      <c r="G47" s="137"/>
      <c r="H47" s="138"/>
      <c r="I47" s="139"/>
      <c r="J47" s="138"/>
      <c r="K47" s="137"/>
      <c r="L47" s="140"/>
      <c r="M47" s="137"/>
      <c r="N47" s="138"/>
      <c r="O47" s="36">
        <f>SUM(F47:N47)</f>
        <v>0</v>
      </c>
      <c r="P47" s="191">
        <f>(D47*$D$3)+(E47*$E$3)+(F47*$F$3)+(G47*$G$3)+(H47*$H$3)+(I47*$I$3)+(J47*$J$3)+(K47*$K$3)+(L47*$L$3)+(M47*$M$3)+(N47*$N$3)</f>
        <v>0</v>
      </c>
    </row>
    <row r="48" spans="1:16" ht="12" thickBot="1">
      <c r="A48" s="38"/>
      <c r="B48" s="39" t="s">
        <v>21</v>
      </c>
      <c r="C48" s="39">
        <f t="shared" ref="C48:P48" si="6">SUM(C7:C47)</f>
        <v>0</v>
      </c>
      <c r="D48" s="39">
        <f t="shared" si="6"/>
        <v>0</v>
      </c>
      <c r="E48" s="39">
        <f t="shared" si="6"/>
        <v>0</v>
      </c>
      <c r="F48" s="39">
        <f t="shared" si="6"/>
        <v>0</v>
      </c>
      <c r="G48" s="39">
        <f t="shared" si="6"/>
        <v>0</v>
      </c>
      <c r="H48" s="39">
        <f t="shared" si="6"/>
        <v>0</v>
      </c>
      <c r="I48" s="39">
        <f t="shared" si="6"/>
        <v>0</v>
      </c>
      <c r="J48" s="39">
        <f t="shared" si="6"/>
        <v>0</v>
      </c>
      <c r="K48" s="39">
        <f t="shared" si="6"/>
        <v>0</v>
      </c>
      <c r="L48" s="39">
        <f t="shared" si="6"/>
        <v>0</v>
      </c>
      <c r="M48" s="39">
        <f t="shared" si="6"/>
        <v>0</v>
      </c>
      <c r="N48" s="39">
        <f t="shared" si="6"/>
        <v>0</v>
      </c>
      <c r="O48" s="39">
        <f t="shared" si="6"/>
        <v>0</v>
      </c>
      <c r="P48" s="39">
        <f t="shared" si="6"/>
        <v>0</v>
      </c>
    </row>
    <row r="49" spans="1:16">
      <c r="B49" s="38"/>
      <c r="C49" s="38"/>
      <c r="D49" s="38"/>
      <c r="E49" s="38"/>
      <c r="F49" s="40"/>
      <c r="G49" s="40"/>
      <c r="H49" s="40"/>
      <c r="I49" s="40"/>
      <c r="J49" s="40"/>
      <c r="K49" s="40"/>
      <c r="L49" s="40"/>
      <c r="M49" s="40"/>
      <c r="N49" s="40"/>
      <c r="O49" s="38"/>
      <c r="P49" s="38"/>
    </row>
    <row r="50" spans="1:16">
      <c r="B50" s="13"/>
      <c r="C50" s="13"/>
      <c r="D50" s="13"/>
      <c r="E50" s="13"/>
      <c r="F50" s="31"/>
      <c r="G50" s="31"/>
      <c r="H50" s="31"/>
      <c r="I50" s="31"/>
      <c r="J50" s="31"/>
      <c r="K50" s="31"/>
      <c r="L50" s="31"/>
      <c r="M50" s="31"/>
      <c r="N50" s="31"/>
      <c r="O50" s="13"/>
      <c r="P50" s="13"/>
    </row>
    <row r="51" spans="1:16" ht="12" thickBot="1">
      <c r="B51" s="33" t="s">
        <v>30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"/>
      <c r="B52" s="58" t="s">
        <v>46</v>
      </c>
      <c r="C52" s="63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>SUM(F52:N52)</f>
        <v>0</v>
      </c>
      <c r="P52" s="191">
        <f>(D52*$D$3)+(E52*$E$3)+(F52*$F$3)+(G52*$G$3)+(H52*$H$3)+(I52*$I$3)+(J52*$J$3)+(K52*$K$3)+(L52*$L$3)+(M52*$M$3)+(N52*$N$3)</f>
        <v>0</v>
      </c>
    </row>
    <row r="53" spans="1:16" s="30" customFormat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191">
        <f>(D53*$D$3)+(E53*$E$3)+(F53*$F$3)+(G53*$G$3)+(H53*$H$3)+(I53*$I$3)+(J53*$J$3)+(K53*$K$3)+(L53*$L$3)+(M53*$M$3)+(N53*$N$3)</f>
        <v>0</v>
      </c>
    </row>
    <row r="54" spans="1:16" s="30" customFormat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>SUM(F54:N54)</f>
        <v>0</v>
      </c>
      <c r="P54" s="191">
        <f>(D54*$D$3)+(E54*$E$3)+(F54*$F$3)+(G54*$G$3)+(H54*$H$3)+(I54*$I$3)+(J54*$J$3)+(K54*$K$3)+(L54*$L$3)+(M54*$M$3)+(N54*$N$3)</f>
        <v>0</v>
      </c>
    </row>
    <row r="55" spans="1:16" ht="12" thickBot="1">
      <c r="A55" s="38"/>
      <c r="B55" s="39" t="s">
        <v>21</v>
      </c>
      <c r="C55" s="39">
        <f>SUM(C52:C54)</f>
        <v>0</v>
      </c>
      <c r="D55" s="39">
        <f>SUM(D52:D54)</f>
        <v>0</v>
      </c>
      <c r="E55" s="39">
        <f>SUM(E52:E54)</f>
        <v>0</v>
      </c>
      <c r="F55" s="39">
        <f>SUM(F52:F54)</f>
        <v>0</v>
      </c>
      <c r="G55" s="39">
        <f>SUM(G52:G54)</f>
        <v>0</v>
      </c>
      <c r="H55" s="39">
        <f t="shared" ref="H55:P55" si="7">SUM(H52:H54)</f>
        <v>0</v>
      </c>
      <c r="I55" s="39">
        <f t="shared" si="7"/>
        <v>0</v>
      </c>
      <c r="J55" s="39">
        <f t="shared" si="7"/>
        <v>0</v>
      </c>
      <c r="K55" s="39">
        <f t="shared" si="7"/>
        <v>0</v>
      </c>
      <c r="L55" s="39">
        <f t="shared" si="7"/>
        <v>0</v>
      </c>
      <c r="M55" s="39">
        <f t="shared" si="7"/>
        <v>0</v>
      </c>
      <c r="N55" s="39">
        <f t="shared" si="7"/>
        <v>0</v>
      </c>
      <c r="O55" s="41">
        <f t="shared" si="7"/>
        <v>0</v>
      </c>
      <c r="P55" s="41">
        <f t="shared" si="7"/>
        <v>0</v>
      </c>
    </row>
    <row r="56" spans="1:16">
      <c r="G56" s="42"/>
    </row>
    <row r="57" spans="1:16" s="184" customFormat="1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s="184" customFormat="1" ht="12" thickBot="1">
      <c r="B58" s="186" t="s">
        <v>68</v>
      </c>
      <c r="C58" s="186"/>
      <c r="D58" s="186"/>
      <c r="E58" s="186"/>
      <c r="F58" s="187"/>
      <c r="G58" s="187"/>
      <c r="H58" s="187"/>
      <c r="I58" s="187"/>
      <c r="J58" s="187"/>
      <c r="K58" s="187"/>
      <c r="L58" s="187"/>
      <c r="M58" s="187"/>
      <c r="N58" s="187"/>
      <c r="O58" s="188"/>
      <c r="P58" s="188"/>
    </row>
    <row r="59" spans="1:16" s="185" customFormat="1">
      <c r="A59" s="184"/>
      <c r="B59" s="183"/>
      <c r="C59" s="63"/>
      <c r="D59" s="189"/>
      <c r="E59" s="189"/>
      <c r="F59" s="190"/>
      <c r="G59" s="176"/>
      <c r="H59" s="177"/>
      <c r="I59" s="178"/>
      <c r="J59" s="177"/>
      <c r="K59" s="176"/>
      <c r="L59" s="179"/>
      <c r="M59" s="176"/>
      <c r="N59" s="177"/>
      <c r="O59" s="180">
        <f t="shared" ref="O59:O70" si="8">SUM(F59:N59)</f>
        <v>0</v>
      </c>
      <c r="P59" s="191">
        <f t="shared" ref="P59:P70" si="9">(D59*$D$3)+(E59*$E$3)+(F59*$F$3)+(G59*$G$3)+(H59*$H$3)+(I59*$I$3)+(J59*$J$3)+(K59*$K$3)+(L59*$L$3)+(M59*$M$3)+(N59*$N$3)</f>
        <v>0</v>
      </c>
    </row>
    <row r="60" spans="1:16" s="185" customFormat="1">
      <c r="A60" s="184"/>
      <c r="B60" s="183"/>
      <c r="C60" s="51"/>
      <c r="D60" s="189"/>
      <c r="E60" s="189"/>
      <c r="F60" s="190"/>
      <c r="G60" s="176"/>
      <c r="H60" s="177"/>
      <c r="I60" s="178"/>
      <c r="J60" s="177"/>
      <c r="K60" s="176"/>
      <c r="L60" s="179"/>
      <c r="M60" s="176"/>
      <c r="N60" s="177"/>
      <c r="O60" s="180">
        <f t="shared" si="8"/>
        <v>0</v>
      </c>
      <c r="P60" s="191">
        <f t="shared" si="9"/>
        <v>0</v>
      </c>
    </row>
    <row r="61" spans="1:16" s="185" customFormat="1">
      <c r="A61" s="184"/>
      <c r="B61" s="183"/>
      <c r="C61" s="51"/>
      <c r="D61" s="189"/>
      <c r="E61" s="189"/>
      <c r="F61" s="190"/>
      <c r="G61" s="176"/>
      <c r="H61" s="177"/>
      <c r="I61" s="178"/>
      <c r="J61" s="177"/>
      <c r="K61" s="176"/>
      <c r="L61" s="179"/>
      <c r="M61" s="176"/>
      <c r="N61" s="177"/>
      <c r="O61" s="180">
        <f t="shared" si="8"/>
        <v>0</v>
      </c>
      <c r="P61" s="191">
        <f t="shared" si="9"/>
        <v>0</v>
      </c>
    </row>
    <row r="62" spans="1:16" s="185" customFormat="1">
      <c r="A62" s="184"/>
      <c r="B62" s="183"/>
      <c r="C62" s="51"/>
      <c r="D62" s="189"/>
      <c r="E62" s="189"/>
      <c r="F62" s="190"/>
      <c r="G62" s="176"/>
      <c r="H62" s="177"/>
      <c r="I62" s="178"/>
      <c r="J62" s="177"/>
      <c r="K62" s="176"/>
      <c r="L62" s="179"/>
      <c r="M62" s="176"/>
      <c r="N62" s="177"/>
      <c r="O62" s="180">
        <f t="shared" si="8"/>
        <v>0</v>
      </c>
      <c r="P62" s="191">
        <f t="shared" si="9"/>
        <v>0</v>
      </c>
    </row>
    <row r="63" spans="1:16" s="185" customFormat="1">
      <c r="A63" s="184"/>
      <c r="B63" s="183"/>
      <c r="C63" s="51"/>
      <c r="D63" s="189"/>
      <c r="E63" s="189"/>
      <c r="F63" s="190"/>
      <c r="G63" s="176"/>
      <c r="H63" s="177"/>
      <c r="I63" s="178"/>
      <c r="J63" s="177"/>
      <c r="K63" s="176"/>
      <c r="L63" s="179"/>
      <c r="M63" s="176"/>
      <c r="N63" s="177"/>
      <c r="O63" s="180">
        <f t="shared" si="8"/>
        <v>0</v>
      </c>
      <c r="P63" s="191">
        <f t="shared" si="9"/>
        <v>0</v>
      </c>
    </row>
    <row r="64" spans="1:16" s="185" customFormat="1">
      <c r="A64" s="184"/>
      <c r="B64" s="183"/>
      <c r="C64" s="51"/>
      <c r="D64" s="189"/>
      <c r="E64" s="189"/>
      <c r="F64" s="190"/>
      <c r="G64" s="176"/>
      <c r="H64" s="177"/>
      <c r="I64" s="178"/>
      <c r="J64" s="177"/>
      <c r="K64" s="176"/>
      <c r="L64" s="179"/>
      <c r="M64" s="176"/>
      <c r="N64" s="177"/>
      <c r="O64" s="180">
        <f t="shared" si="8"/>
        <v>0</v>
      </c>
      <c r="P64" s="191">
        <f t="shared" ref="P64:P69" si="10">(D64*$D$3)+(E64*$E$3)+(F64*$F$3)+(G64*$G$3)+(H64*$H$3)+(I64*$I$3)+(J64*$J$3)+(K64*$K$3)+(L64*$L$3)+(M64*$M$3)+(N64*$N$3)</f>
        <v>0</v>
      </c>
    </row>
    <row r="65" spans="1:16" s="185" customFormat="1">
      <c r="A65" s="184"/>
      <c r="B65" s="183"/>
      <c r="C65" s="51"/>
      <c r="D65" s="189"/>
      <c r="E65" s="189"/>
      <c r="F65" s="190"/>
      <c r="G65" s="176"/>
      <c r="H65" s="177"/>
      <c r="I65" s="178"/>
      <c r="J65" s="177"/>
      <c r="K65" s="176"/>
      <c r="L65" s="179"/>
      <c r="M65" s="176"/>
      <c r="N65" s="177"/>
      <c r="O65" s="180">
        <f t="shared" si="8"/>
        <v>0</v>
      </c>
      <c r="P65" s="191">
        <f t="shared" si="10"/>
        <v>0</v>
      </c>
    </row>
    <row r="66" spans="1:16" s="185" customFormat="1">
      <c r="A66" s="184"/>
      <c r="B66" s="183"/>
      <c r="C66" s="51"/>
      <c r="D66" s="189"/>
      <c r="E66" s="189"/>
      <c r="F66" s="190"/>
      <c r="G66" s="176"/>
      <c r="H66" s="177"/>
      <c r="I66" s="178"/>
      <c r="J66" s="177"/>
      <c r="K66" s="176"/>
      <c r="L66" s="179"/>
      <c r="M66" s="176"/>
      <c r="N66" s="177"/>
      <c r="O66" s="180">
        <f t="shared" si="8"/>
        <v>0</v>
      </c>
      <c r="P66" s="191">
        <f t="shared" si="10"/>
        <v>0</v>
      </c>
    </row>
    <row r="67" spans="1:16" s="185" customFormat="1">
      <c r="A67" s="184"/>
      <c r="B67" s="183"/>
      <c r="C67" s="51"/>
      <c r="D67" s="189"/>
      <c r="E67" s="189"/>
      <c r="F67" s="190"/>
      <c r="G67" s="176"/>
      <c r="H67" s="177"/>
      <c r="I67" s="178"/>
      <c r="J67" s="177"/>
      <c r="K67" s="176"/>
      <c r="L67" s="179"/>
      <c r="M67" s="176"/>
      <c r="N67" s="177"/>
      <c r="O67" s="180">
        <f t="shared" si="8"/>
        <v>0</v>
      </c>
      <c r="P67" s="191">
        <f t="shared" si="10"/>
        <v>0</v>
      </c>
    </row>
    <row r="68" spans="1:16" s="185" customFormat="1">
      <c r="A68" s="184"/>
      <c r="B68" s="183"/>
      <c r="C68" s="51"/>
      <c r="D68" s="189"/>
      <c r="E68" s="189"/>
      <c r="F68" s="190"/>
      <c r="G68" s="176"/>
      <c r="H68" s="177"/>
      <c r="I68" s="178"/>
      <c r="J68" s="177"/>
      <c r="K68" s="176"/>
      <c r="L68" s="179"/>
      <c r="M68" s="176"/>
      <c r="N68" s="177"/>
      <c r="O68" s="180">
        <f t="shared" si="8"/>
        <v>0</v>
      </c>
      <c r="P68" s="191">
        <f t="shared" si="10"/>
        <v>0</v>
      </c>
    </row>
    <row r="69" spans="1:16" s="185" customFormat="1">
      <c r="A69" s="184"/>
      <c r="B69" s="183"/>
      <c r="C69" s="51"/>
      <c r="D69" s="189"/>
      <c r="E69" s="189"/>
      <c r="F69" s="190"/>
      <c r="G69" s="176"/>
      <c r="H69" s="177"/>
      <c r="I69" s="178"/>
      <c r="J69" s="177"/>
      <c r="K69" s="176"/>
      <c r="L69" s="179"/>
      <c r="M69" s="176"/>
      <c r="N69" s="177"/>
      <c r="O69" s="180">
        <f t="shared" si="8"/>
        <v>0</v>
      </c>
      <c r="P69" s="191">
        <f t="shared" si="10"/>
        <v>0</v>
      </c>
    </row>
    <row r="70" spans="1:16" s="185" customFormat="1">
      <c r="A70" s="184"/>
      <c r="B70" s="183"/>
      <c r="C70" s="51"/>
      <c r="D70" s="189"/>
      <c r="E70" s="189"/>
      <c r="F70" s="190"/>
      <c r="G70" s="176"/>
      <c r="H70" s="177"/>
      <c r="I70" s="178"/>
      <c r="J70" s="177"/>
      <c r="K70" s="176"/>
      <c r="L70" s="179"/>
      <c r="M70" s="176"/>
      <c r="N70" s="177"/>
      <c r="O70" s="180">
        <f t="shared" si="8"/>
        <v>0</v>
      </c>
      <c r="P70" s="191">
        <f t="shared" si="9"/>
        <v>0</v>
      </c>
    </row>
    <row r="71" spans="1:16" s="184" customFormat="1" ht="12" thickBot="1">
      <c r="A71" s="192"/>
      <c r="B71" s="193" t="s">
        <v>21</v>
      </c>
      <c r="C71" s="193">
        <f t="shared" ref="C71:P71" si="11">SUM(C59:C70)</f>
        <v>0</v>
      </c>
      <c r="D71" s="193">
        <f t="shared" si="11"/>
        <v>0</v>
      </c>
      <c r="E71" s="193">
        <f t="shared" si="11"/>
        <v>0</v>
      </c>
      <c r="F71" s="193">
        <f t="shared" si="11"/>
        <v>0</v>
      </c>
      <c r="G71" s="193">
        <f t="shared" si="11"/>
        <v>0</v>
      </c>
      <c r="H71" s="193">
        <f t="shared" si="11"/>
        <v>0</v>
      </c>
      <c r="I71" s="193">
        <f t="shared" si="11"/>
        <v>0</v>
      </c>
      <c r="J71" s="193">
        <f t="shared" si="11"/>
        <v>0</v>
      </c>
      <c r="K71" s="193">
        <f t="shared" si="11"/>
        <v>0</v>
      </c>
      <c r="L71" s="193">
        <f t="shared" si="11"/>
        <v>0</v>
      </c>
      <c r="M71" s="193">
        <f t="shared" si="11"/>
        <v>0</v>
      </c>
      <c r="N71" s="193">
        <f t="shared" si="11"/>
        <v>0</v>
      </c>
      <c r="O71" s="41">
        <f t="shared" si="11"/>
        <v>0</v>
      </c>
      <c r="P71" s="41">
        <f t="shared" si="11"/>
        <v>0</v>
      </c>
    </row>
    <row r="72" spans="1:16" s="184" customFormat="1">
      <c r="G72" s="42"/>
    </row>
    <row r="73" spans="1:16" ht="12.75">
      <c r="B73" s="2"/>
      <c r="C73" s="2"/>
      <c r="D73" s="2"/>
      <c r="E73" s="2"/>
      <c r="F73" s="47"/>
      <c r="G73" s="47"/>
      <c r="H73" s="47"/>
      <c r="I73" s="47"/>
      <c r="J73" s="47"/>
      <c r="K73" s="47"/>
      <c r="L73" s="47"/>
      <c r="M73" s="47"/>
      <c r="N73" s="47"/>
      <c r="O73" s="2"/>
      <c r="P73" s="2"/>
    </row>
    <row r="74" spans="1:16">
      <c r="M74" s="48" t="s">
        <v>21</v>
      </c>
      <c r="O74" s="49">
        <f>O71+O55+O48</f>
        <v>0</v>
      </c>
      <c r="P74" s="50">
        <f>P71+P55+P48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4"/>
  <sheetViews>
    <sheetView zoomScaleNormal="100" workbookViewId="0">
      <selection activeCell="S37" sqref="S37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67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35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1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>SUM(F8:N8)</f>
        <v>0</v>
      </c>
      <c r="P8" s="191">
        <f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>SUM(F9:N9)</f>
        <v>0</v>
      </c>
      <c r="P9" s="191">
        <f>(D9*$D$3)+(E9*$E$3)+(F9*$F$3)+(G9*$G$3)+(H9*$H$3)+(I9*$I$3)+(J9*$J$3)+(K9*$K$3)+(L9*$L$3)+(M9*$M$3)+(N9*$N$3)</f>
        <v>0</v>
      </c>
    </row>
    <row r="10" spans="1:16" ht="12" thickBot="1">
      <c r="A10" s="38"/>
      <c r="B10" s="39" t="s">
        <v>21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0</v>
      </c>
      <c r="G10" s="39">
        <f t="shared" si="0"/>
        <v>0</v>
      </c>
      <c r="H10" s="39">
        <f t="shared" si="0"/>
        <v>0</v>
      </c>
      <c r="I10" s="39">
        <f t="shared" si="0"/>
        <v>0</v>
      </c>
      <c r="J10" s="39">
        <f t="shared" si="0"/>
        <v>0</v>
      </c>
      <c r="K10" s="39">
        <f t="shared" si="0"/>
        <v>0</v>
      </c>
      <c r="L10" s="39">
        <f t="shared" si="0"/>
        <v>0</v>
      </c>
      <c r="M10" s="39">
        <f t="shared" si="0"/>
        <v>0</v>
      </c>
      <c r="N10" s="39">
        <f t="shared" si="0"/>
        <v>0</v>
      </c>
      <c r="O10" s="106">
        <f t="shared" si="0"/>
        <v>0</v>
      </c>
      <c r="P10" s="39">
        <f t="shared" si="0"/>
        <v>0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41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3"/>
      <c r="C14" s="63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ref="O14:O21" si="1">SUM(F14:N14)</f>
        <v>0</v>
      </c>
      <c r="P14" s="191">
        <f t="shared" ref="P14:P21" si="2">(D14*$D$3)+(E14*$E$3)+(F14*$F$3)+(G14*$G$3)+(H14*$H$3)+(I14*$I$3)+(J14*$J$3)+(K14*$K$3)+(L14*$L$3)+(M14*$M$3)+(N14*$N$3)</f>
        <v>0</v>
      </c>
    </row>
    <row r="15" spans="1:16" s="185" customFormat="1">
      <c r="A15" s="184"/>
      <c r="B15" s="183"/>
      <c r="C15" s="51"/>
      <c r="D15" s="189"/>
      <c r="E15" s="189"/>
      <c r="F15" s="190"/>
      <c r="G15" s="176"/>
      <c r="H15" s="177"/>
      <c r="I15" s="178"/>
      <c r="J15" s="177"/>
      <c r="K15" s="176"/>
      <c r="L15" s="179"/>
      <c r="M15" s="176"/>
      <c r="N15" s="177"/>
      <c r="O15" s="180">
        <f t="shared" si="1"/>
        <v>0</v>
      </c>
      <c r="P15" s="191">
        <f t="shared" si="2"/>
        <v>0</v>
      </c>
    </row>
    <row r="16" spans="1:16" s="185" customFormat="1">
      <c r="A16" s="184"/>
      <c r="B16" s="183"/>
      <c r="C16" s="51"/>
      <c r="D16" s="189"/>
      <c r="E16" s="189"/>
      <c r="F16" s="190"/>
      <c r="G16" s="176"/>
      <c r="H16" s="177"/>
      <c r="I16" s="178"/>
      <c r="J16" s="177"/>
      <c r="K16" s="176"/>
      <c r="L16" s="179"/>
      <c r="M16" s="176"/>
      <c r="N16" s="177"/>
      <c r="O16" s="180">
        <f t="shared" si="1"/>
        <v>0</v>
      </c>
      <c r="P16" s="191">
        <f t="shared" si="2"/>
        <v>0</v>
      </c>
    </row>
    <row r="17" spans="1:16" s="185" customFormat="1">
      <c r="A17" s="184"/>
      <c r="B17" s="183"/>
      <c r="C17" s="51"/>
      <c r="D17" s="189"/>
      <c r="E17" s="189"/>
      <c r="F17" s="190"/>
      <c r="G17" s="176"/>
      <c r="H17" s="177"/>
      <c r="I17" s="178"/>
      <c r="J17" s="177"/>
      <c r="K17" s="176"/>
      <c r="L17" s="179"/>
      <c r="M17" s="176"/>
      <c r="N17" s="177"/>
      <c r="O17" s="180">
        <f>SUM(F17:N17)</f>
        <v>0</v>
      </c>
      <c r="P17" s="191">
        <f>(D17*$D$3)+(E17*$E$3)+(F17*$F$3)+(G17*$G$3)+(H17*$H$3)+(I17*$I$3)+(J17*$J$3)+(K17*$K$3)+(L17*$L$3)+(M17*$M$3)+(N17*$N$3)</f>
        <v>0</v>
      </c>
    </row>
    <row r="18" spans="1:16" s="185" customFormat="1">
      <c r="A18" s="184"/>
      <c r="B18" s="183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>SUM(F18:N18)</f>
        <v>0</v>
      </c>
      <c r="P18" s="191">
        <f>(D18*$D$3)+(E18*$E$3)+(F18*$F$3)+(G18*$G$3)+(H18*$H$3)+(I18*$I$3)+(J18*$J$3)+(K18*$K$3)+(L18*$L$3)+(M18*$M$3)+(N18*$N$3)</f>
        <v>0</v>
      </c>
    </row>
    <row r="19" spans="1:16" s="185" customFormat="1">
      <c r="A19" s="184"/>
      <c r="B19" s="183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1"/>
        <v>0</v>
      </c>
      <c r="P19" s="191">
        <f t="shared" si="2"/>
        <v>0</v>
      </c>
    </row>
    <row r="20" spans="1:16" s="185" customFormat="1">
      <c r="A20" s="184"/>
      <c r="B20" s="183"/>
      <c r="C20" s="51"/>
      <c r="D20" s="189"/>
      <c r="E20" s="189"/>
      <c r="F20" s="190"/>
      <c r="G20" s="176"/>
      <c r="H20" s="177"/>
      <c r="I20" s="178"/>
      <c r="J20" s="177"/>
      <c r="K20" s="176"/>
      <c r="L20" s="179"/>
      <c r="M20" s="176"/>
      <c r="N20" s="177"/>
      <c r="O20" s="180">
        <f>SUM(F20:N20)</f>
        <v>0</v>
      </c>
      <c r="P20" s="191">
        <f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1"/>
        <v>0</v>
      </c>
      <c r="P21" s="191">
        <f t="shared" si="2"/>
        <v>0</v>
      </c>
    </row>
    <row r="22" spans="1:16" ht="12" thickBot="1">
      <c r="A22" s="38"/>
      <c r="B22" s="39" t="s">
        <v>21</v>
      </c>
      <c r="C22" s="39">
        <f t="shared" ref="C22:P22" si="3">SUM(C14:C21)</f>
        <v>0</v>
      </c>
      <c r="D22" s="39">
        <f t="shared" si="3"/>
        <v>0</v>
      </c>
      <c r="E22" s="39">
        <f t="shared" si="3"/>
        <v>0</v>
      </c>
      <c r="F22" s="39">
        <f t="shared" si="3"/>
        <v>0</v>
      </c>
      <c r="G22" s="43">
        <f t="shared" si="3"/>
        <v>0</v>
      </c>
      <c r="H22" s="43">
        <f t="shared" si="3"/>
        <v>0</v>
      </c>
      <c r="I22" s="43">
        <f t="shared" si="3"/>
        <v>0</v>
      </c>
      <c r="J22" s="43">
        <f t="shared" si="3"/>
        <v>0</v>
      </c>
      <c r="K22" s="43">
        <f t="shared" si="3"/>
        <v>0</v>
      </c>
      <c r="L22" s="43">
        <f t="shared" si="3"/>
        <v>0</v>
      </c>
      <c r="M22" s="43">
        <f t="shared" si="3"/>
        <v>0</v>
      </c>
      <c r="N22" s="43">
        <f t="shared" si="3"/>
        <v>0</v>
      </c>
      <c r="O22" s="44">
        <f t="shared" si="3"/>
        <v>0</v>
      </c>
      <c r="P22" s="45">
        <f t="shared" si="3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2" thickBot="1">
      <c r="B25" s="33" t="s">
        <v>73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1" si="4">SUM(F26:N26)</f>
        <v>0</v>
      </c>
      <c r="P26" s="191">
        <f t="shared" ref="P26:P31" si="5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191">
        <f t="shared" si="5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4"/>
        <v>0</v>
      </c>
      <c r="P28" s="191">
        <f t="shared" si="5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4"/>
        <v>0</v>
      </c>
      <c r="P29" s="191">
        <f t="shared" si="5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4"/>
        <v>0</v>
      </c>
      <c r="P30" s="191">
        <f t="shared" si="5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4"/>
        <v>0</v>
      </c>
      <c r="P31" s="191">
        <f t="shared" si="5"/>
        <v>0</v>
      </c>
    </row>
    <row r="32" spans="1:16" ht="12" thickBot="1">
      <c r="A32" s="38"/>
      <c r="B32" s="39" t="s">
        <v>21</v>
      </c>
      <c r="C32" s="39">
        <f>SUM(C31:C31)</f>
        <v>0</v>
      </c>
      <c r="D32" s="39">
        <f>SUM(D26:D31)</f>
        <v>0</v>
      </c>
      <c r="E32" s="39">
        <f>SUM(E26:E31)</f>
        <v>0</v>
      </c>
      <c r="F32" s="39">
        <f>SUM(F31:F31)</f>
        <v>0</v>
      </c>
      <c r="G32" s="43">
        <f t="shared" ref="G32:P32" si="6">SUM(G26:G31)</f>
        <v>0</v>
      </c>
      <c r="H32" s="43">
        <f t="shared" si="6"/>
        <v>0</v>
      </c>
      <c r="I32" s="43">
        <f t="shared" si="6"/>
        <v>0</v>
      </c>
      <c r="J32" s="43">
        <f t="shared" si="6"/>
        <v>0</v>
      </c>
      <c r="K32" s="43">
        <f t="shared" si="6"/>
        <v>0</v>
      </c>
      <c r="L32" s="43">
        <f t="shared" si="6"/>
        <v>0</v>
      </c>
      <c r="M32" s="43">
        <f t="shared" si="6"/>
        <v>0</v>
      </c>
      <c r="N32" s="43">
        <f t="shared" si="6"/>
        <v>0</v>
      </c>
      <c r="O32" s="44">
        <f t="shared" si="6"/>
        <v>0</v>
      </c>
      <c r="P32" s="45">
        <f t="shared" si="6"/>
        <v>0</v>
      </c>
    </row>
    <row r="34" spans="1:16" s="184" customFormat="1"/>
    <row r="35" spans="1:16" s="184" customFormat="1" ht="12" thickBot="1">
      <c r="B35" s="186" t="s">
        <v>40</v>
      </c>
      <c r="C35" s="186"/>
      <c r="D35" s="186"/>
      <c r="E35" s="186"/>
      <c r="F35" s="187"/>
      <c r="G35" s="187"/>
      <c r="H35" s="187"/>
      <c r="I35" s="187"/>
      <c r="J35" s="187"/>
      <c r="K35" s="187"/>
      <c r="L35" s="187"/>
      <c r="M35" s="187"/>
      <c r="N35" s="187"/>
      <c r="O35" s="188"/>
      <c r="P35" s="188"/>
    </row>
    <row r="36" spans="1:16" s="185" customFormat="1">
      <c r="A36" s="184"/>
      <c r="B36" s="183"/>
      <c r="C36" s="63"/>
      <c r="D36" s="189"/>
      <c r="E36" s="189"/>
      <c r="F36" s="190"/>
      <c r="G36" s="176"/>
      <c r="H36" s="177"/>
      <c r="I36" s="178"/>
      <c r="J36" s="177"/>
      <c r="K36" s="176"/>
      <c r="L36" s="179"/>
      <c r="M36" s="176"/>
      <c r="N36" s="177"/>
      <c r="O36" s="180">
        <f>SUM(F36:N36)</f>
        <v>0</v>
      </c>
      <c r="P36" s="191">
        <f>(D36*$D$3)+(E36*$E$3)+(F36*$F$3)+(G36*$G$3)+(H36*$H$3)+(I36*$I$3)+(J36*$J$3)+(K36*$K$3)+(L36*$L$3)+(M36*$M$3)+(N36*$N$3)</f>
        <v>0</v>
      </c>
    </row>
    <row r="37" spans="1:16" s="185" customFormat="1">
      <c r="A37" s="184"/>
      <c r="B37" s="183"/>
      <c r="C37" s="51"/>
      <c r="D37" s="189"/>
      <c r="E37" s="189"/>
      <c r="F37" s="190"/>
      <c r="G37" s="176"/>
      <c r="H37" s="177"/>
      <c r="I37" s="178"/>
      <c r="J37" s="177"/>
      <c r="K37" s="176"/>
      <c r="L37" s="179"/>
      <c r="M37" s="176"/>
      <c r="N37" s="177"/>
      <c r="O37" s="180">
        <f>SUM(F37:N37)</f>
        <v>0</v>
      </c>
      <c r="P37" s="191">
        <f>(D37*$D$3)+(E37*$E$3)+(F37*$F$3)+(G37*$G$3)+(H37*$H$3)+(I37*$I$3)+(J37*$J$3)+(K37*$K$3)+(L37*$L$3)+(M37*$M$3)+(N37*$N$3)</f>
        <v>0</v>
      </c>
    </row>
    <row r="38" spans="1:16" s="185" customFormat="1">
      <c r="A38" s="184"/>
      <c r="B38" s="183"/>
      <c r="C38" s="51"/>
      <c r="D38" s="189"/>
      <c r="E38" s="189"/>
      <c r="F38" s="190"/>
      <c r="G38" s="176"/>
      <c r="H38" s="177"/>
      <c r="I38" s="178"/>
      <c r="J38" s="177"/>
      <c r="K38" s="176"/>
      <c r="L38" s="179"/>
      <c r="M38" s="176"/>
      <c r="N38" s="177"/>
      <c r="O38" s="180">
        <f>SUM(F38:N38)</f>
        <v>0</v>
      </c>
      <c r="P38" s="191">
        <f>(D38*$D$3)+(E38*$E$3)+(F38*$F$3)+(G38*$G$3)+(H38*$H$3)+(I38*$I$3)+(J38*$J$3)+(K38*$K$3)+(L38*$L$3)+(M38*$M$3)+(N38*$N$3)</f>
        <v>0</v>
      </c>
    </row>
    <row r="39" spans="1:16" s="185" customFormat="1">
      <c r="A39" s="184"/>
      <c r="B39" s="183"/>
      <c r="C39" s="51"/>
      <c r="D39" s="189"/>
      <c r="E39" s="189"/>
      <c r="F39" s="190"/>
      <c r="G39" s="176"/>
      <c r="H39" s="177"/>
      <c r="I39" s="178"/>
      <c r="J39" s="177"/>
      <c r="K39" s="176"/>
      <c r="L39" s="179"/>
      <c r="M39" s="176"/>
      <c r="N39" s="177"/>
      <c r="O39" s="180">
        <f>SUM(F39:N39)</f>
        <v>0</v>
      </c>
      <c r="P39" s="191">
        <f>(D39*$D$3)+(E39*$E$3)+(F39*$F$3)+(G39*$G$3)+(H39*$H$3)+(I39*$I$3)+(J39*$J$3)+(K39*$K$3)+(L39*$L$3)+(M39*$M$3)+(N39*$N$3)</f>
        <v>0</v>
      </c>
    </row>
    <row r="40" spans="1:16" s="184" customFormat="1" ht="12" thickBot="1">
      <c r="A40" s="192"/>
      <c r="B40" s="193" t="s">
        <v>21</v>
      </c>
      <c r="C40" s="193">
        <f>SUM(C39:C39)</f>
        <v>0</v>
      </c>
      <c r="D40" s="193">
        <f>SUM(D36:D39)</f>
        <v>0</v>
      </c>
      <c r="E40" s="193">
        <f>SUM(E36:E39)</f>
        <v>0</v>
      </c>
      <c r="F40" s="193">
        <f>SUM(F39:F39)</f>
        <v>0</v>
      </c>
      <c r="G40" s="43">
        <f t="shared" ref="G40:P40" si="7">SUM(G36:G39)</f>
        <v>0</v>
      </c>
      <c r="H40" s="43">
        <f t="shared" si="7"/>
        <v>0</v>
      </c>
      <c r="I40" s="43">
        <f t="shared" si="7"/>
        <v>0</v>
      </c>
      <c r="J40" s="43">
        <f t="shared" si="7"/>
        <v>0</v>
      </c>
      <c r="K40" s="43">
        <f t="shared" si="7"/>
        <v>0</v>
      </c>
      <c r="L40" s="43">
        <f t="shared" si="7"/>
        <v>0</v>
      </c>
      <c r="M40" s="43">
        <f t="shared" si="7"/>
        <v>0</v>
      </c>
      <c r="N40" s="43">
        <f t="shared" si="7"/>
        <v>0</v>
      </c>
      <c r="O40" s="44">
        <f t="shared" si="7"/>
        <v>0</v>
      </c>
      <c r="P40" s="45">
        <f t="shared" si="7"/>
        <v>0</v>
      </c>
    </row>
    <row r="41" spans="1:16" s="184" customFormat="1"/>
    <row r="42" spans="1:16" ht="11.25" customHeight="1"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</row>
    <row r="43" spans="1:16" ht="12.75">
      <c r="B43" s="2"/>
      <c r="C43" s="2"/>
      <c r="D43" s="2"/>
      <c r="E43" s="2"/>
      <c r="F43" s="47"/>
      <c r="G43" s="47"/>
      <c r="H43" s="47"/>
      <c r="I43" s="47"/>
      <c r="J43" s="47"/>
      <c r="K43" s="47"/>
      <c r="L43" s="47"/>
      <c r="M43" s="47"/>
      <c r="N43" s="47"/>
      <c r="O43" s="2"/>
      <c r="P43" s="2"/>
    </row>
    <row r="44" spans="1:16">
      <c r="M44" s="48" t="s">
        <v>21</v>
      </c>
      <c r="O44" s="49">
        <f>O40+O32+O22+O10</f>
        <v>0</v>
      </c>
      <c r="P44" s="50">
        <f>P40+P32+P22+P10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5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Y48" sqref="Y48"/>
    </sheetView>
  </sheetViews>
  <sheetFormatPr defaultColWidth="9.140625" defaultRowHeight="11.25"/>
  <cols>
    <col min="1" max="1" width="3.140625" style="1" customWidth="1"/>
    <col min="2" max="2" width="42.5703125" style="226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6" t="s">
        <v>91</v>
      </c>
      <c r="C1" s="2"/>
      <c r="D1" s="2"/>
      <c r="E1" s="2"/>
    </row>
    <row r="2" spans="1:16">
      <c r="B2" s="217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8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9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20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4" customFormat="1">
      <c r="A6" s="192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4" customFormat="1" hidden="1">
      <c r="A7" s="192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4" customFormat="1" ht="12" hidden="1" thickBot="1">
      <c r="B8" s="221" t="s">
        <v>51</v>
      </c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 hidden="1">
      <c r="A9" s="184"/>
      <c r="B9" s="215"/>
      <c r="C9" s="189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>(D9*$D$3)+(E9*$E$3)+(F9*$F$3)+(G9*$G$3)+(H9*$H$3)+(I9*$I$3)+(J9*$J$3)+(K9*$K$3)+(L9*$L$3)+(M9*$M$3)+(N9*$N$3)</f>
        <v>0</v>
      </c>
    </row>
    <row r="10" spans="1:16" s="185" customFormat="1" hidden="1">
      <c r="A10" s="184"/>
      <c r="B10" s="215"/>
      <c r="C10" s="64"/>
      <c r="D10" s="189"/>
      <c r="E10" s="189"/>
      <c r="F10" s="190"/>
      <c r="G10" s="176"/>
      <c r="H10" s="177"/>
      <c r="I10" s="178"/>
      <c r="J10" s="177"/>
      <c r="K10" s="176"/>
      <c r="L10" s="179"/>
      <c r="M10" s="176"/>
      <c r="N10" s="177"/>
      <c r="O10" s="180">
        <f>SUM(F10:N10)</f>
        <v>0</v>
      </c>
      <c r="P10" s="191">
        <f>(D10*$D$3)+(E10*$E$3)+(F10*$F$3)+(G10*$G$3)+(H10*$H$3)+(I10*$I$3)+(J10*$J$3)+(K10*$K$3)+(L10*$L$3)+(M10*$M$3)+(N10*$N$3)</f>
        <v>0</v>
      </c>
    </row>
    <row r="11" spans="1:16" s="184" customFormat="1" ht="12" hidden="1" thickBot="1">
      <c r="A11" s="192"/>
      <c r="B11" s="193" t="s">
        <v>21</v>
      </c>
      <c r="C11" s="193">
        <f>SUM(C10:C10)</f>
        <v>0</v>
      </c>
      <c r="D11" s="193">
        <f>SUM(D10:D10)</f>
        <v>0</v>
      </c>
      <c r="E11" s="44">
        <f t="shared" ref="E11:N11" si="0">SUM(E9:E10)</f>
        <v>0</v>
      </c>
      <c r="F11" s="44">
        <f t="shared" si="0"/>
        <v>0</v>
      </c>
      <c r="G11" s="44">
        <f t="shared" si="0"/>
        <v>0</v>
      </c>
      <c r="H11" s="44">
        <f t="shared" si="0"/>
        <v>0</v>
      </c>
      <c r="I11" s="44">
        <f t="shared" si="0"/>
        <v>0</v>
      </c>
      <c r="J11" s="44">
        <f t="shared" si="0"/>
        <v>0</v>
      </c>
      <c r="K11" s="44">
        <f t="shared" si="0"/>
        <v>0</v>
      </c>
      <c r="L11" s="44">
        <f t="shared" si="0"/>
        <v>0</v>
      </c>
      <c r="M11" s="44">
        <f t="shared" si="0"/>
        <v>0</v>
      </c>
      <c r="N11" s="44">
        <f t="shared" si="0"/>
        <v>0</v>
      </c>
      <c r="O11" s="44">
        <f>SUM(O9:O10)</f>
        <v>0</v>
      </c>
      <c r="P11" s="193">
        <f>SUM(P9:P10)</f>
        <v>0</v>
      </c>
    </row>
    <row r="12" spans="1:16" s="184" customFormat="1" hidden="1">
      <c r="A12" s="192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4" customFormat="1" hidden="1">
      <c r="A13" s="192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21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22"/>
      <c r="C15" s="163"/>
      <c r="D15" s="164"/>
      <c r="E15" s="164"/>
      <c r="F15" s="165"/>
      <c r="G15" s="166"/>
      <c r="H15" s="167"/>
      <c r="I15" s="168"/>
      <c r="J15" s="167"/>
      <c r="K15" s="166"/>
      <c r="L15" s="169"/>
      <c r="M15" s="166"/>
      <c r="N15" s="167"/>
      <c r="O15" s="36">
        <f>SUM(C15:N15)</f>
        <v>0</v>
      </c>
      <c r="P15" s="191">
        <f t="shared" ref="P15:P36" si="1">(D15*$D$3)+(E15*$E$3)+(F15*$F$3)+(G15*$G$3)+(H15*$H$3)+(I15*$I$3)+(J15*$J$3)+(K15*$K$3)+(L15*$L$3)+(M15*$M$3)+(N15*$N$3)</f>
        <v>0</v>
      </c>
    </row>
    <row r="16" spans="1:16" s="185" customFormat="1" hidden="1">
      <c r="A16" s="184"/>
      <c r="B16" s="222"/>
      <c r="C16" s="170"/>
      <c r="D16" s="164"/>
      <c r="E16" s="164"/>
      <c r="F16" s="165"/>
      <c r="G16" s="166"/>
      <c r="H16" s="167"/>
      <c r="I16" s="168"/>
      <c r="J16" s="167"/>
      <c r="K16" s="166"/>
      <c r="L16" s="169"/>
      <c r="M16" s="166"/>
      <c r="N16" s="167"/>
      <c r="O16" s="180">
        <f t="shared" ref="O16:O27" si="2">SUM(F16:N16)</f>
        <v>0</v>
      </c>
      <c r="P16" s="191">
        <f t="shared" si="1"/>
        <v>0</v>
      </c>
    </row>
    <row r="17" spans="1:16" s="185" customFormat="1" hidden="1">
      <c r="A17" s="184"/>
      <c r="B17" s="222"/>
      <c r="C17" s="170"/>
      <c r="D17" s="164"/>
      <c r="E17" s="164"/>
      <c r="F17" s="165"/>
      <c r="G17" s="166"/>
      <c r="H17" s="167"/>
      <c r="I17" s="168"/>
      <c r="J17" s="167"/>
      <c r="K17" s="166"/>
      <c r="L17" s="169"/>
      <c r="M17" s="166"/>
      <c r="N17" s="167"/>
      <c r="O17" s="180">
        <f t="shared" si="2"/>
        <v>0</v>
      </c>
      <c r="P17" s="191">
        <f t="shared" si="1"/>
        <v>0</v>
      </c>
    </row>
    <row r="18" spans="1:16" s="185" customFormat="1" hidden="1">
      <c r="A18" s="184"/>
      <c r="B18" s="215"/>
      <c r="C18" s="51"/>
      <c r="D18" s="189"/>
      <c r="E18" s="189"/>
      <c r="F18" s="190"/>
      <c r="G18" s="176"/>
      <c r="H18" s="177"/>
      <c r="I18" s="178"/>
      <c r="J18" s="177"/>
      <c r="K18" s="176"/>
      <c r="L18" s="179"/>
      <c r="M18" s="176"/>
      <c r="N18" s="177"/>
      <c r="O18" s="180">
        <f t="shared" si="2"/>
        <v>0</v>
      </c>
      <c r="P18" s="191">
        <f t="shared" si="1"/>
        <v>0</v>
      </c>
    </row>
    <row r="19" spans="1:16" s="185" customFormat="1" hidden="1">
      <c r="A19" s="184"/>
      <c r="B19" s="215"/>
      <c r="C19" s="51"/>
      <c r="D19" s="189"/>
      <c r="E19" s="189"/>
      <c r="F19" s="190"/>
      <c r="G19" s="176"/>
      <c r="H19" s="177"/>
      <c r="I19" s="178"/>
      <c r="J19" s="177"/>
      <c r="K19" s="176"/>
      <c r="L19" s="179"/>
      <c r="M19" s="176"/>
      <c r="N19" s="177"/>
      <c r="O19" s="180">
        <f t="shared" si="2"/>
        <v>0</v>
      </c>
      <c r="P19" s="191">
        <f t="shared" si="1"/>
        <v>0</v>
      </c>
    </row>
    <row r="20" spans="1:16" s="185" customFormat="1" hidden="1">
      <c r="A20" s="184"/>
      <c r="B20" s="222"/>
      <c r="C20" s="170"/>
      <c r="D20" s="164"/>
      <c r="E20" s="164"/>
      <c r="F20" s="165"/>
      <c r="G20" s="166"/>
      <c r="H20" s="167"/>
      <c r="I20" s="168"/>
      <c r="J20" s="167"/>
      <c r="K20" s="166"/>
      <c r="L20" s="169"/>
      <c r="M20" s="166"/>
      <c r="N20" s="167"/>
      <c r="O20" s="180">
        <f t="shared" si="2"/>
        <v>0</v>
      </c>
      <c r="P20" s="191">
        <f t="shared" si="1"/>
        <v>0</v>
      </c>
    </row>
    <row r="21" spans="1:16" s="185" customFormat="1" hidden="1">
      <c r="A21" s="184"/>
      <c r="B21" s="222"/>
      <c r="C21" s="170"/>
      <c r="D21" s="164"/>
      <c r="E21" s="164"/>
      <c r="F21" s="165"/>
      <c r="G21" s="166"/>
      <c r="H21" s="167"/>
      <c r="I21" s="168"/>
      <c r="J21" s="167"/>
      <c r="K21" s="166"/>
      <c r="L21" s="169"/>
      <c r="M21" s="166"/>
      <c r="N21" s="167"/>
      <c r="O21" s="180">
        <f t="shared" si="2"/>
        <v>0</v>
      </c>
      <c r="P21" s="191">
        <f t="shared" si="1"/>
        <v>0</v>
      </c>
    </row>
    <row r="22" spans="1:16" s="185" customFormat="1" hidden="1">
      <c r="A22" s="184"/>
      <c r="B22" s="215"/>
      <c r="C22" s="51"/>
      <c r="D22" s="189"/>
      <c r="E22" s="189"/>
      <c r="F22" s="190"/>
      <c r="G22" s="176"/>
      <c r="H22" s="177"/>
      <c r="I22" s="178"/>
      <c r="J22" s="177"/>
      <c r="K22" s="176"/>
      <c r="L22" s="179"/>
      <c r="M22" s="176"/>
      <c r="N22" s="177"/>
      <c r="O22" s="180">
        <f t="shared" si="2"/>
        <v>0</v>
      </c>
      <c r="P22" s="191">
        <f t="shared" si="1"/>
        <v>0</v>
      </c>
    </row>
    <row r="23" spans="1:16" s="185" customFormat="1" hidden="1">
      <c r="A23" s="184"/>
      <c r="B23" s="215"/>
      <c r="C23" s="51"/>
      <c r="D23" s="189"/>
      <c r="E23" s="189"/>
      <c r="F23" s="190"/>
      <c r="G23" s="176"/>
      <c r="H23" s="177"/>
      <c r="I23" s="178"/>
      <c r="J23" s="177"/>
      <c r="K23" s="176"/>
      <c r="L23" s="179"/>
      <c r="M23" s="176"/>
      <c r="N23" s="177"/>
      <c r="O23" s="180">
        <f t="shared" si="2"/>
        <v>0</v>
      </c>
      <c r="P23" s="191">
        <f t="shared" si="1"/>
        <v>0</v>
      </c>
    </row>
    <row r="24" spans="1:16" s="185" customFormat="1" hidden="1">
      <c r="A24" s="184"/>
      <c r="B24" s="222"/>
      <c r="C24" s="170"/>
      <c r="D24" s="164"/>
      <c r="E24" s="164"/>
      <c r="F24" s="165"/>
      <c r="G24" s="166"/>
      <c r="H24" s="167"/>
      <c r="I24" s="168"/>
      <c r="J24" s="167"/>
      <c r="K24" s="166"/>
      <c r="L24" s="169"/>
      <c r="M24" s="166"/>
      <c r="N24" s="167"/>
      <c r="O24" s="180">
        <f t="shared" si="2"/>
        <v>0</v>
      </c>
      <c r="P24" s="191">
        <f t="shared" si="1"/>
        <v>0</v>
      </c>
    </row>
    <row r="25" spans="1:16" s="185" customFormat="1" hidden="1">
      <c r="A25" s="184"/>
      <c r="B25" s="222"/>
      <c r="C25" s="170"/>
      <c r="D25" s="164"/>
      <c r="E25" s="164"/>
      <c r="F25" s="165"/>
      <c r="G25" s="166"/>
      <c r="H25" s="167"/>
      <c r="I25" s="168"/>
      <c r="J25" s="167"/>
      <c r="K25" s="166"/>
      <c r="L25" s="169"/>
      <c r="M25" s="166"/>
      <c r="N25" s="167"/>
      <c r="O25" s="180">
        <f t="shared" si="2"/>
        <v>0</v>
      </c>
      <c r="P25" s="191">
        <f t="shared" si="1"/>
        <v>0</v>
      </c>
    </row>
    <row r="26" spans="1:16" s="185" customFormat="1" hidden="1">
      <c r="A26" s="184"/>
      <c r="B26" s="215"/>
      <c r="C26" s="51"/>
      <c r="D26" s="189"/>
      <c r="E26" s="189"/>
      <c r="F26" s="190"/>
      <c r="G26" s="176"/>
      <c r="H26" s="177"/>
      <c r="I26" s="178"/>
      <c r="J26" s="177"/>
      <c r="K26" s="176"/>
      <c r="L26" s="179"/>
      <c r="M26" s="176"/>
      <c r="N26" s="177"/>
      <c r="O26" s="180">
        <f t="shared" si="2"/>
        <v>0</v>
      </c>
      <c r="P26" s="191">
        <f t="shared" si="1"/>
        <v>0</v>
      </c>
    </row>
    <row r="27" spans="1:16" s="185" customFormat="1" hidden="1">
      <c r="A27" s="184"/>
      <c r="B27" s="215"/>
      <c r="C27" s="51"/>
      <c r="D27" s="189"/>
      <c r="E27" s="189"/>
      <c r="F27" s="190"/>
      <c r="G27" s="176"/>
      <c r="H27" s="177"/>
      <c r="I27" s="178"/>
      <c r="J27" s="177"/>
      <c r="K27" s="176"/>
      <c r="L27" s="179"/>
      <c r="M27" s="176"/>
      <c r="N27" s="177"/>
      <c r="O27" s="180">
        <f t="shared" si="2"/>
        <v>0</v>
      </c>
      <c r="P27" s="191">
        <f t="shared" si="1"/>
        <v>0</v>
      </c>
    </row>
    <row r="28" spans="1:16" s="185" customFormat="1" hidden="1">
      <c r="A28" s="184"/>
      <c r="B28" s="222"/>
      <c r="C28" s="170"/>
      <c r="D28" s="164"/>
      <c r="E28" s="164"/>
      <c r="F28" s="165"/>
      <c r="G28" s="166"/>
      <c r="H28" s="167"/>
      <c r="I28" s="168"/>
      <c r="J28" s="167"/>
      <c r="K28" s="166"/>
      <c r="L28" s="169"/>
      <c r="M28" s="166"/>
      <c r="N28" s="167"/>
      <c r="O28" s="180">
        <f t="shared" ref="O28:O36" si="3">SUM(F28:N28)</f>
        <v>0</v>
      </c>
      <c r="P28" s="191">
        <f t="shared" si="1"/>
        <v>0</v>
      </c>
    </row>
    <row r="29" spans="1:16" s="185" customFormat="1" hidden="1">
      <c r="A29" s="184"/>
      <c r="B29" s="222"/>
      <c r="C29" s="170"/>
      <c r="D29" s="164"/>
      <c r="E29" s="164"/>
      <c r="F29" s="165"/>
      <c r="G29" s="166"/>
      <c r="H29" s="167"/>
      <c r="I29" s="168"/>
      <c r="J29" s="167"/>
      <c r="K29" s="166"/>
      <c r="L29" s="169"/>
      <c r="M29" s="166"/>
      <c r="N29" s="167"/>
      <c r="O29" s="180">
        <f t="shared" si="3"/>
        <v>0</v>
      </c>
      <c r="P29" s="191">
        <f t="shared" si="1"/>
        <v>0</v>
      </c>
    </row>
    <row r="30" spans="1:16" s="185" customFormat="1" hidden="1">
      <c r="A30" s="184"/>
      <c r="B30" s="215"/>
      <c r="C30" s="51"/>
      <c r="D30" s="189"/>
      <c r="E30" s="189"/>
      <c r="F30" s="190"/>
      <c r="G30" s="176"/>
      <c r="H30" s="177"/>
      <c r="I30" s="178"/>
      <c r="J30" s="177"/>
      <c r="K30" s="176"/>
      <c r="L30" s="179"/>
      <c r="M30" s="176"/>
      <c r="N30" s="177"/>
      <c r="O30" s="180">
        <f t="shared" si="3"/>
        <v>0</v>
      </c>
      <c r="P30" s="191">
        <f t="shared" si="1"/>
        <v>0</v>
      </c>
    </row>
    <row r="31" spans="1:16" s="185" customFormat="1" hidden="1">
      <c r="A31" s="184"/>
      <c r="B31" s="215"/>
      <c r="C31" s="51"/>
      <c r="D31" s="189"/>
      <c r="E31" s="189"/>
      <c r="F31" s="190"/>
      <c r="G31" s="176"/>
      <c r="H31" s="177"/>
      <c r="I31" s="178"/>
      <c r="J31" s="177"/>
      <c r="K31" s="176"/>
      <c r="L31" s="179"/>
      <c r="M31" s="176"/>
      <c r="N31" s="177"/>
      <c r="O31" s="180">
        <f t="shared" si="3"/>
        <v>0</v>
      </c>
      <c r="P31" s="191">
        <f t="shared" si="1"/>
        <v>0</v>
      </c>
    </row>
    <row r="32" spans="1:16" s="185" customFormat="1" hidden="1">
      <c r="A32" s="184"/>
      <c r="B32" s="222"/>
      <c r="C32" s="170"/>
      <c r="D32" s="164"/>
      <c r="E32" s="164"/>
      <c r="F32" s="165"/>
      <c r="G32" s="166"/>
      <c r="H32" s="167"/>
      <c r="I32" s="168"/>
      <c r="J32" s="167"/>
      <c r="K32" s="166"/>
      <c r="L32" s="169"/>
      <c r="M32" s="166"/>
      <c r="N32" s="167"/>
      <c r="O32" s="180">
        <f t="shared" si="3"/>
        <v>0</v>
      </c>
      <c r="P32" s="191">
        <f t="shared" si="1"/>
        <v>0</v>
      </c>
    </row>
    <row r="33" spans="1:16" s="185" customFormat="1" hidden="1">
      <c r="A33" s="184"/>
      <c r="B33" s="222"/>
      <c r="C33" s="170"/>
      <c r="D33" s="164"/>
      <c r="E33" s="164"/>
      <c r="F33" s="165"/>
      <c r="G33" s="166"/>
      <c r="H33" s="167"/>
      <c r="I33" s="168"/>
      <c r="J33" s="167"/>
      <c r="K33" s="166"/>
      <c r="L33" s="169"/>
      <c r="M33" s="166"/>
      <c r="N33" s="167"/>
      <c r="O33" s="180">
        <f t="shared" si="3"/>
        <v>0</v>
      </c>
      <c r="P33" s="191">
        <f t="shared" si="1"/>
        <v>0</v>
      </c>
    </row>
    <row r="34" spans="1:16" s="185" customFormat="1" hidden="1">
      <c r="A34" s="184"/>
      <c r="B34" s="215"/>
      <c r="C34" s="51"/>
      <c r="D34" s="189"/>
      <c r="E34" s="189"/>
      <c r="F34" s="190"/>
      <c r="G34" s="176"/>
      <c r="H34" s="177"/>
      <c r="I34" s="178"/>
      <c r="J34" s="177"/>
      <c r="K34" s="176"/>
      <c r="L34" s="179"/>
      <c r="M34" s="176"/>
      <c r="N34" s="177"/>
      <c r="O34" s="180">
        <f t="shared" si="3"/>
        <v>0</v>
      </c>
      <c r="P34" s="191">
        <f t="shared" si="1"/>
        <v>0</v>
      </c>
    </row>
    <row r="35" spans="1:16" s="185" customFormat="1" hidden="1">
      <c r="A35" s="184"/>
      <c r="B35" s="215"/>
      <c r="C35" s="51"/>
      <c r="D35" s="189"/>
      <c r="E35" s="189"/>
      <c r="F35" s="190"/>
      <c r="G35" s="176"/>
      <c r="H35" s="177"/>
      <c r="I35" s="178"/>
      <c r="J35" s="177"/>
      <c r="K35" s="176"/>
      <c r="L35" s="179"/>
      <c r="M35" s="176"/>
      <c r="N35" s="177"/>
      <c r="O35" s="180">
        <f t="shared" si="3"/>
        <v>0</v>
      </c>
      <c r="P35" s="191">
        <f t="shared" si="1"/>
        <v>0</v>
      </c>
    </row>
    <row r="36" spans="1:16" s="30" customFormat="1" hidden="1">
      <c r="A36" s="1"/>
      <c r="B36" s="223"/>
      <c r="C36" s="157"/>
      <c r="D36" s="151"/>
      <c r="E36" s="151"/>
      <c r="F36" s="152"/>
      <c r="G36" s="153"/>
      <c r="H36" s="154"/>
      <c r="I36" s="155"/>
      <c r="J36" s="154"/>
      <c r="K36" s="153"/>
      <c r="L36" s="156"/>
      <c r="M36" s="153"/>
      <c r="N36" s="154"/>
      <c r="O36" s="36">
        <f t="shared" si="3"/>
        <v>0</v>
      </c>
      <c r="P36" s="191">
        <f t="shared" si="1"/>
        <v>0</v>
      </c>
    </row>
    <row r="37" spans="1:16" ht="12" hidden="1" thickBot="1">
      <c r="A37" s="38"/>
      <c r="B37" s="193" t="s">
        <v>21</v>
      </c>
      <c r="C37" s="39">
        <f t="shared" ref="C37:P37" si="4">SUM(C15:C36)</f>
        <v>0</v>
      </c>
      <c r="D37" s="39">
        <f t="shared" si="4"/>
        <v>0</v>
      </c>
      <c r="E37" s="39">
        <f t="shared" si="4"/>
        <v>0</v>
      </c>
      <c r="F37" s="39">
        <f t="shared" si="4"/>
        <v>0</v>
      </c>
      <c r="G37" s="39">
        <f t="shared" si="4"/>
        <v>0</v>
      </c>
      <c r="H37" s="39">
        <f t="shared" si="4"/>
        <v>0</v>
      </c>
      <c r="I37" s="39">
        <f t="shared" si="4"/>
        <v>0</v>
      </c>
      <c r="J37" s="39">
        <f t="shared" si="4"/>
        <v>0</v>
      </c>
      <c r="K37" s="39">
        <f t="shared" si="4"/>
        <v>0</v>
      </c>
      <c r="L37" s="39">
        <f t="shared" si="4"/>
        <v>0</v>
      </c>
      <c r="M37" s="39">
        <f t="shared" si="4"/>
        <v>0</v>
      </c>
      <c r="N37" s="39">
        <f t="shared" si="4"/>
        <v>0</v>
      </c>
      <c r="O37" s="106">
        <f t="shared" si="4"/>
        <v>0</v>
      </c>
      <c r="P37" s="39">
        <f t="shared" si="4"/>
        <v>0</v>
      </c>
    </row>
    <row r="38" spans="1:16" hidden="1">
      <c r="B38" s="185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220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221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185" customFormat="1" ht="11.25" customHeight="1">
      <c r="A41" s="126"/>
      <c r="B41" s="224" t="s">
        <v>106</v>
      </c>
      <c r="C41" s="64"/>
      <c r="D41" s="189"/>
      <c r="E41" s="189"/>
      <c r="F41" s="190"/>
      <c r="G41" s="122">
        <v>140</v>
      </c>
      <c r="H41" s="123"/>
      <c r="I41" s="122"/>
      <c r="J41" s="127"/>
      <c r="K41" s="122">
        <v>23</v>
      </c>
      <c r="L41" s="123"/>
      <c r="M41" s="122"/>
      <c r="N41" s="123">
        <v>41</v>
      </c>
      <c r="O41" s="116">
        <f t="shared" ref="O41:O49" si="5">SUM(F41:N41)+(E41*18)+(D41*9)</f>
        <v>204</v>
      </c>
      <c r="P41" s="191">
        <f>(D41*$D$3)+(E41*$E$3)+(F41*$F$3)+(G41*$G$3)+(H41*$H$3)+(I41*$I$3)+(J41*$J$3)+(K41*$K$3)+(L41*$L$3)+(M41*$M$3)+(N41*$N$3)</f>
        <v>140</v>
      </c>
    </row>
    <row r="42" spans="1:16" s="185" customFormat="1" ht="11.25" customHeight="1">
      <c r="A42" s="126"/>
      <c r="B42" s="225" t="s">
        <v>107</v>
      </c>
      <c r="C42" s="64"/>
      <c r="D42" s="189"/>
      <c r="E42" s="189"/>
      <c r="F42" s="190"/>
      <c r="G42" s="122">
        <v>10</v>
      </c>
      <c r="H42" s="123"/>
      <c r="I42" s="122"/>
      <c r="J42" s="127"/>
      <c r="K42" s="122">
        <v>16</v>
      </c>
      <c r="L42" s="123"/>
      <c r="M42" s="122"/>
      <c r="N42" s="123">
        <v>3</v>
      </c>
      <c r="O42" s="116">
        <f t="shared" si="5"/>
        <v>29</v>
      </c>
      <c r="P42" s="191">
        <f t="shared" ref="P42:P52" si="6">(D42*$D$3)+(E42*$E$3)+(F42*$F$3)+(G42*$G$3)+(H42*$H$3)+(I42*$I$3)+(J42*$J$3)+(K42*$K$3)+(L42*$L$3)+(M42*$M$3)+(N42*$N$3)</f>
        <v>24.5</v>
      </c>
    </row>
    <row r="43" spans="1:16" s="185" customFormat="1" ht="11.25" customHeight="1">
      <c r="A43" s="126"/>
      <c r="B43" s="225" t="s">
        <v>108</v>
      </c>
      <c r="C43" s="64"/>
      <c r="D43" s="189"/>
      <c r="E43" s="189"/>
      <c r="F43" s="190"/>
      <c r="G43" s="122">
        <v>21</v>
      </c>
      <c r="H43" s="123"/>
      <c r="I43" s="122">
        <v>2</v>
      </c>
      <c r="J43" s="127"/>
      <c r="K43" s="122">
        <v>2</v>
      </c>
      <c r="L43" s="123"/>
      <c r="M43" s="122"/>
      <c r="N43" s="123">
        <v>2</v>
      </c>
      <c r="O43" s="116">
        <f t="shared" si="5"/>
        <v>27</v>
      </c>
      <c r="P43" s="191">
        <f t="shared" si="6"/>
        <v>12.25</v>
      </c>
    </row>
    <row r="44" spans="1:16" s="185" customFormat="1" ht="11.25" customHeight="1">
      <c r="A44" s="126"/>
      <c r="B44" s="224" t="s">
        <v>109</v>
      </c>
      <c r="C44" s="64"/>
      <c r="D44" s="189"/>
      <c r="E44" s="189"/>
      <c r="F44" s="190"/>
      <c r="G44" s="122">
        <v>46</v>
      </c>
      <c r="H44" s="123"/>
      <c r="I44" s="122">
        <v>9</v>
      </c>
      <c r="J44" s="127"/>
      <c r="K44" s="122">
        <v>16</v>
      </c>
      <c r="L44" s="123"/>
      <c r="M44" s="122"/>
      <c r="N44" s="123">
        <v>9</v>
      </c>
      <c r="O44" s="116">
        <f t="shared" si="5"/>
        <v>80</v>
      </c>
      <c r="P44" s="191">
        <f t="shared" si="6"/>
        <v>50</v>
      </c>
    </row>
    <row r="45" spans="1:16" s="185" customFormat="1" ht="11.25" customHeight="1">
      <c r="A45" s="126"/>
      <c r="B45" s="225" t="s">
        <v>110</v>
      </c>
      <c r="C45" s="64"/>
      <c r="D45" s="189"/>
      <c r="E45" s="189"/>
      <c r="F45" s="190"/>
      <c r="G45" s="122">
        <v>136</v>
      </c>
      <c r="H45" s="123"/>
      <c r="I45" s="122"/>
      <c r="J45" s="127"/>
      <c r="K45" s="122">
        <v>1</v>
      </c>
      <c r="L45" s="123"/>
      <c r="M45" s="122"/>
      <c r="N45" s="123">
        <v>1</v>
      </c>
      <c r="O45" s="116">
        <f t="shared" si="5"/>
        <v>138</v>
      </c>
      <c r="P45" s="191">
        <f t="shared" si="6"/>
        <v>37</v>
      </c>
    </row>
    <row r="46" spans="1:16" s="185" customFormat="1" ht="11.25" customHeight="1">
      <c r="A46" s="126"/>
      <c r="B46" s="224" t="s">
        <v>111</v>
      </c>
      <c r="C46" s="64"/>
      <c r="D46" s="189"/>
      <c r="E46" s="189"/>
      <c r="F46" s="190"/>
      <c r="G46" s="122">
        <v>12</v>
      </c>
      <c r="H46" s="123"/>
      <c r="I46" s="122"/>
      <c r="J46" s="127"/>
      <c r="K46" s="122">
        <v>4</v>
      </c>
      <c r="L46" s="123"/>
      <c r="M46" s="122"/>
      <c r="N46" s="123"/>
      <c r="O46" s="116">
        <f t="shared" si="5"/>
        <v>16</v>
      </c>
      <c r="P46" s="191">
        <f t="shared" si="6"/>
        <v>7</v>
      </c>
    </row>
    <row r="47" spans="1:16" s="185" customFormat="1" ht="11.25" customHeight="1">
      <c r="A47" s="126"/>
      <c r="B47" s="225" t="s">
        <v>112</v>
      </c>
      <c r="C47" s="64"/>
      <c r="D47" s="189"/>
      <c r="E47" s="189"/>
      <c r="F47" s="190"/>
      <c r="G47" s="122">
        <v>51</v>
      </c>
      <c r="H47" s="123"/>
      <c r="I47" s="122">
        <v>1</v>
      </c>
      <c r="J47" s="127"/>
      <c r="K47" s="122">
        <v>15</v>
      </c>
      <c r="L47" s="123"/>
      <c r="M47" s="122"/>
      <c r="N47" s="123">
        <v>2</v>
      </c>
      <c r="O47" s="116">
        <f t="shared" si="5"/>
        <v>69</v>
      </c>
      <c r="P47" s="191">
        <f t="shared" si="6"/>
        <v>32.25</v>
      </c>
    </row>
    <row r="48" spans="1:16" s="185" customFormat="1" ht="11.25" customHeight="1">
      <c r="A48" s="126"/>
      <c r="B48" s="224" t="s">
        <v>113</v>
      </c>
      <c r="C48" s="64"/>
      <c r="D48" s="189"/>
      <c r="E48" s="189"/>
      <c r="F48" s="190"/>
      <c r="G48" s="122">
        <v>39</v>
      </c>
      <c r="H48" s="123"/>
      <c r="I48" s="122"/>
      <c r="J48" s="127"/>
      <c r="K48" s="122">
        <v>22</v>
      </c>
      <c r="L48" s="123"/>
      <c r="M48" s="122"/>
      <c r="N48" s="123">
        <v>3</v>
      </c>
      <c r="O48" s="116">
        <f t="shared" si="5"/>
        <v>64</v>
      </c>
      <c r="P48" s="191">
        <f t="shared" si="6"/>
        <v>37.75</v>
      </c>
    </row>
    <row r="49" spans="1:16" s="185" customFormat="1" ht="11.25" customHeight="1">
      <c r="A49" s="126"/>
      <c r="B49" s="225" t="s">
        <v>114</v>
      </c>
      <c r="C49" s="64"/>
      <c r="D49" s="189"/>
      <c r="E49" s="189"/>
      <c r="F49" s="190"/>
      <c r="G49" s="122">
        <v>32</v>
      </c>
      <c r="H49" s="123"/>
      <c r="I49" s="122"/>
      <c r="J49" s="127"/>
      <c r="K49" s="122"/>
      <c r="L49" s="123"/>
      <c r="M49" s="122"/>
      <c r="N49" s="123"/>
      <c r="O49" s="116">
        <f t="shared" si="5"/>
        <v>32</v>
      </c>
      <c r="P49" s="191">
        <f t="shared" si="6"/>
        <v>8</v>
      </c>
    </row>
    <row r="50" spans="1:16" s="185" customFormat="1" ht="11.25" customHeight="1">
      <c r="A50" s="126"/>
      <c r="B50" s="224" t="s">
        <v>115</v>
      </c>
      <c r="C50" s="64"/>
      <c r="D50" s="189"/>
      <c r="E50" s="189"/>
      <c r="F50" s="190"/>
      <c r="G50" s="122"/>
      <c r="H50" s="123"/>
      <c r="I50" s="122"/>
      <c r="J50" s="127"/>
      <c r="K50" s="122">
        <v>6</v>
      </c>
      <c r="L50" s="123"/>
      <c r="M50" s="122"/>
      <c r="N50" s="123"/>
      <c r="O50" s="116">
        <f t="shared" ref="O50:O53" si="7">SUM(F50:N50)+(E50*18)+(D50*9)</f>
        <v>6</v>
      </c>
      <c r="P50" s="191">
        <f t="shared" si="6"/>
        <v>6</v>
      </c>
    </row>
    <row r="51" spans="1:16" s="185" customFormat="1" ht="11.25" customHeight="1">
      <c r="A51" s="126"/>
      <c r="B51" s="225" t="s">
        <v>116</v>
      </c>
      <c r="C51" s="64"/>
      <c r="D51" s="189"/>
      <c r="E51" s="189"/>
      <c r="F51" s="190"/>
      <c r="G51" s="122"/>
      <c r="H51" s="123"/>
      <c r="I51" s="122"/>
      <c r="J51" s="127"/>
      <c r="K51" s="122">
        <v>30</v>
      </c>
      <c r="L51" s="123"/>
      <c r="M51" s="122"/>
      <c r="N51" s="123"/>
      <c r="O51" s="116">
        <f t="shared" si="7"/>
        <v>30</v>
      </c>
      <c r="P51" s="191">
        <f t="shared" si="6"/>
        <v>30</v>
      </c>
    </row>
    <row r="52" spans="1:16" s="185" customFormat="1" ht="11.25" customHeight="1">
      <c r="A52" s="126"/>
      <c r="B52" s="225" t="s">
        <v>117</v>
      </c>
      <c r="C52" s="64"/>
      <c r="D52" s="189"/>
      <c r="E52" s="189"/>
      <c r="F52" s="190">
        <v>2369</v>
      </c>
      <c r="G52" s="122"/>
      <c r="H52" s="123"/>
      <c r="I52" s="122"/>
      <c r="J52" s="127"/>
      <c r="K52" s="122"/>
      <c r="L52" s="123"/>
      <c r="M52" s="122"/>
      <c r="N52" s="123"/>
      <c r="O52" s="116">
        <f t="shared" si="7"/>
        <v>2369</v>
      </c>
      <c r="P52" s="191">
        <f t="shared" si="6"/>
        <v>236.9</v>
      </c>
    </row>
    <row r="53" spans="1:16" s="185" customFormat="1" ht="11.25" customHeight="1">
      <c r="A53" s="126"/>
      <c r="B53" s="225"/>
      <c r="C53" s="64"/>
      <c r="D53" s="189"/>
      <c r="E53" s="189"/>
      <c r="F53" s="190"/>
      <c r="G53" s="122"/>
      <c r="H53" s="123"/>
      <c r="I53" s="122"/>
      <c r="J53" s="127"/>
      <c r="K53" s="122"/>
      <c r="L53" s="123"/>
      <c r="M53" s="122"/>
      <c r="N53" s="123"/>
      <c r="O53" s="116">
        <f t="shared" si="7"/>
        <v>0</v>
      </c>
      <c r="P53" s="191">
        <f>(D53*$D$3)+(E53*$E$3)+(F53*$F$3)+(G53*$G$3)+(H53*$H$3)+(I53*$I$3)+(J53*$J$3)+(K53*$K$3)+(L53*$L$3)+(M53*$M$3)+(N53*$N$3)</f>
        <v>0</v>
      </c>
    </row>
    <row r="54" spans="1:16" ht="12" thickBot="1">
      <c r="A54" s="38"/>
      <c r="B54" s="193"/>
      <c r="C54" s="43">
        <f t="shared" ref="C54:P54" si="8">SUM(C41:C53)</f>
        <v>0</v>
      </c>
      <c r="D54" s="43">
        <f t="shared" si="8"/>
        <v>0</v>
      </c>
      <c r="E54" s="43">
        <f t="shared" si="8"/>
        <v>0</v>
      </c>
      <c r="F54" s="43">
        <f t="shared" si="8"/>
        <v>2369</v>
      </c>
      <c r="G54" s="43">
        <f t="shared" si="8"/>
        <v>487</v>
      </c>
      <c r="H54" s="43">
        <f t="shared" si="8"/>
        <v>0</v>
      </c>
      <c r="I54" s="43">
        <f t="shared" si="8"/>
        <v>12</v>
      </c>
      <c r="J54" s="43">
        <f t="shared" si="8"/>
        <v>0</v>
      </c>
      <c r="K54" s="43">
        <f t="shared" si="8"/>
        <v>135</v>
      </c>
      <c r="L54" s="43">
        <f t="shared" si="8"/>
        <v>0</v>
      </c>
      <c r="M54" s="43">
        <f t="shared" si="8"/>
        <v>0</v>
      </c>
      <c r="N54" s="43">
        <f t="shared" si="8"/>
        <v>61</v>
      </c>
      <c r="O54" s="44">
        <f t="shared" si="8"/>
        <v>3064</v>
      </c>
      <c r="P54" s="45">
        <f t="shared" si="8"/>
        <v>621.65</v>
      </c>
    </row>
    <row r="55" spans="1:16">
      <c r="G55" s="42"/>
    </row>
    <row r="56" spans="1:16">
      <c r="G56" s="42"/>
    </row>
    <row r="57" spans="1:16" ht="12" thickBot="1">
      <c r="B57" s="221" t="s">
        <v>47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>
      <c r="A58" s="126"/>
      <c r="B58" s="225" t="s">
        <v>94</v>
      </c>
      <c r="C58" s="64"/>
      <c r="D58" s="52"/>
      <c r="E58" s="52"/>
      <c r="F58" s="53"/>
      <c r="G58" s="122">
        <v>1</v>
      </c>
      <c r="H58" s="123"/>
      <c r="I58" s="122"/>
      <c r="J58" s="127"/>
      <c r="K58" s="122"/>
      <c r="L58" s="123"/>
      <c r="M58" s="122"/>
      <c r="N58" s="128"/>
      <c r="O58" s="116">
        <f>SUM(F58:N58)+(E58*18)+(D58*9)</f>
        <v>1</v>
      </c>
      <c r="P58" s="191">
        <f>(D58*$D$3)+(E58*$E$3)+(F58*$F$3)+(G58*$G$3)+(H58*$H$3)+(I58*$I$3)+(J58*$J$3)+(K58*$K$3)+(L58*$L$3)+(M58*$M$3)+(N58*$N$3)</f>
        <v>0.25</v>
      </c>
    </row>
    <row r="59" spans="1:16" s="185" customFormat="1">
      <c r="A59" s="126"/>
      <c r="B59" s="224" t="s">
        <v>95</v>
      </c>
      <c r="C59" s="64"/>
      <c r="D59" s="189"/>
      <c r="E59" s="189"/>
      <c r="F59" s="190"/>
      <c r="G59" s="122">
        <v>2</v>
      </c>
      <c r="H59" s="123"/>
      <c r="I59" s="122"/>
      <c r="J59" s="127"/>
      <c r="K59" s="122">
        <v>1</v>
      </c>
      <c r="L59" s="123"/>
      <c r="M59" s="122"/>
      <c r="N59" s="123">
        <v>1</v>
      </c>
      <c r="O59" s="180">
        <f>SUM(F59:N59)</f>
        <v>4</v>
      </c>
      <c r="P59" s="191">
        <f>(D59*$D$3)+(E59*$E$3)+(F59*$F$3)+(G59*$G$3)+(H59*$H$3)+(I59*$I$3)+(J59*$J$3)+(K59*$K$3)+(L59*$L$3)+(M59*$M$3)+(N59*$N$3)</f>
        <v>3.5</v>
      </c>
    </row>
    <row r="60" spans="1:16" s="185" customFormat="1">
      <c r="A60" s="126"/>
      <c r="B60" s="225" t="s">
        <v>96</v>
      </c>
      <c r="C60" s="64"/>
      <c r="D60" s="189"/>
      <c r="E60" s="189"/>
      <c r="F60" s="190"/>
      <c r="G60" s="122"/>
      <c r="H60" s="123"/>
      <c r="I60" s="122"/>
      <c r="J60" s="127"/>
      <c r="K60" s="122">
        <v>1</v>
      </c>
      <c r="L60" s="123"/>
      <c r="M60" s="122"/>
      <c r="N60" s="123"/>
      <c r="O60" s="180">
        <f>SUM(F60:N60)</f>
        <v>1</v>
      </c>
      <c r="P60" s="191">
        <f>(D60*$D$3)+(E60*$E$3)+(F60*$F$3)+(G60*$G$3)+(H60*$H$3)+(I60*$I$3)+(J60*$J$3)+(K60*$K$3)+(L60*$L$3)+(M60*$M$3)+(N60*$N$3)</f>
        <v>1</v>
      </c>
    </row>
    <row r="61" spans="1:16" s="30" customFormat="1" ht="12.75" customHeight="1">
      <c r="A61" s="126"/>
      <c r="B61" s="224" t="s">
        <v>97</v>
      </c>
      <c r="C61" s="64"/>
      <c r="D61" s="52"/>
      <c r="E61" s="52"/>
      <c r="F61" s="53">
        <v>7</v>
      </c>
      <c r="G61" s="131"/>
      <c r="H61" s="132"/>
      <c r="I61" s="129"/>
      <c r="J61" s="1"/>
      <c r="K61" s="129"/>
      <c r="L61" s="107"/>
      <c r="M61" s="129"/>
      <c r="N61" s="123"/>
      <c r="O61" s="180">
        <f>SUM(F61:N61)</f>
        <v>7</v>
      </c>
      <c r="P61" s="191">
        <f>(D61*$D$3)+(E61*$E$3)+(F61*$F$3)+(G61*$G$3)+(H61*$H$3)+(I61*$I$3)+(J61*$J$3)+(K61*$K$3)+(L61*$L$3)+(M61*$M$3)+(N61*$N$3)</f>
        <v>0.70000000000000007</v>
      </c>
    </row>
    <row r="62" spans="1:16" ht="12" thickBot="1">
      <c r="A62" s="38"/>
      <c r="B62" s="193" t="s">
        <v>21</v>
      </c>
      <c r="C62" s="39">
        <f t="shared" ref="C62:P62" si="9">SUM(C58:C61)</f>
        <v>0</v>
      </c>
      <c r="D62" s="39">
        <f t="shared" si="9"/>
        <v>0</v>
      </c>
      <c r="E62" s="39">
        <f t="shared" si="9"/>
        <v>0</v>
      </c>
      <c r="F62" s="39">
        <f t="shared" si="9"/>
        <v>7</v>
      </c>
      <c r="G62" s="130">
        <f t="shared" si="9"/>
        <v>3</v>
      </c>
      <c r="H62" s="130">
        <f t="shared" si="9"/>
        <v>0</v>
      </c>
      <c r="I62" s="43">
        <f t="shared" si="9"/>
        <v>0</v>
      </c>
      <c r="J62" s="43">
        <f t="shared" si="9"/>
        <v>0</v>
      </c>
      <c r="K62" s="43">
        <f t="shared" si="9"/>
        <v>2</v>
      </c>
      <c r="L62" s="43">
        <f t="shared" si="9"/>
        <v>0</v>
      </c>
      <c r="M62" s="43">
        <f t="shared" si="9"/>
        <v>0</v>
      </c>
      <c r="N62" s="43">
        <f t="shared" si="9"/>
        <v>1</v>
      </c>
      <c r="O62" s="44">
        <f t="shared" si="9"/>
        <v>13</v>
      </c>
      <c r="P62" s="45">
        <f t="shared" si="9"/>
        <v>5.45</v>
      </c>
    </row>
    <row r="63" spans="1:16">
      <c r="A63" s="38"/>
      <c r="B63" s="54"/>
      <c r="C63" s="54"/>
      <c r="D63" s="54"/>
      <c r="E63" s="54"/>
      <c r="F63" s="54"/>
      <c r="G63" s="55"/>
      <c r="H63" s="55"/>
      <c r="I63" s="55"/>
      <c r="J63" s="55"/>
      <c r="K63" s="55"/>
      <c r="L63" s="55"/>
      <c r="M63" s="55"/>
      <c r="N63" s="55"/>
      <c r="O63" s="56"/>
      <c r="P63" s="57"/>
    </row>
    <row r="64" spans="1:16" hidden="1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 ht="12" hidden="1" thickBot="1">
      <c r="B65" s="221" t="s">
        <v>81</v>
      </c>
      <c r="C65" s="173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172" customFormat="1" hidden="1">
      <c r="A66" s="171"/>
      <c r="B66" s="215" t="s">
        <v>71</v>
      </c>
      <c r="C66" s="174"/>
      <c r="D66" s="174"/>
      <c r="E66" s="174"/>
      <c r="F66" s="175"/>
      <c r="G66" s="176"/>
      <c r="H66" s="177"/>
      <c r="I66" s="178"/>
      <c r="J66" s="177"/>
      <c r="K66" s="176"/>
      <c r="L66" s="179"/>
      <c r="M66" s="176"/>
      <c r="N66" s="177"/>
      <c r="O66" s="180">
        <f>SUM(F66:N66)</f>
        <v>0</v>
      </c>
      <c r="P66" s="191">
        <f>(D66*$D$3)+(E66*$E$3)+(F66*$F$3)+(G66*$G$3)+(H66*$H$3)+(I66*$I$3)+(J66*$J$3)+(K66*$K$3)+(L66*$L$3)+(M66*$M$3)+(N66*$N$3)</f>
        <v>0</v>
      </c>
    </row>
    <row r="67" spans="1:16" s="30" customFormat="1" hidden="1">
      <c r="A67" s="1"/>
      <c r="B67" s="215"/>
      <c r="C67" s="64"/>
      <c r="D67" s="174"/>
      <c r="E67" s="174"/>
      <c r="F67" s="175"/>
      <c r="G67" s="176"/>
      <c r="H67" s="177"/>
      <c r="I67" s="178"/>
      <c r="J67" s="177"/>
      <c r="K67" s="176"/>
      <c r="L67" s="62"/>
      <c r="M67" s="59"/>
      <c r="N67" s="60"/>
      <c r="O67" s="36">
        <f>SUM(F67:N67)</f>
        <v>0</v>
      </c>
      <c r="P67" s="191">
        <f>(D67*$D$3)+(E67*$E$3)+(F67*$F$3)+(G67*$G$3)+(H67*$H$3)+(I67*$I$3)+(J67*$J$3)+(K67*$K$3)+(L67*$L$3)+(M67*$M$3)+(N67*$N$3)</f>
        <v>0</v>
      </c>
    </row>
    <row r="68" spans="1:16" ht="12" hidden="1" thickBot="1">
      <c r="A68" s="38"/>
      <c r="B68" s="193" t="s">
        <v>21</v>
      </c>
      <c r="C68" s="39">
        <f>SUM(C67:C67)</f>
        <v>0</v>
      </c>
      <c r="D68" s="39">
        <f>SUM(D67:D67)</f>
        <v>0</v>
      </c>
      <c r="E68" s="44">
        <f t="shared" ref="E68:N68" si="10">SUM(E66:E67)</f>
        <v>0</v>
      </c>
      <c r="F68" s="44">
        <f t="shared" si="10"/>
        <v>0</v>
      </c>
      <c r="G68" s="44">
        <f t="shared" si="10"/>
        <v>0</v>
      </c>
      <c r="H68" s="44">
        <f t="shared" si="10"/>
        <v>0</v>
      </c>
      <c r="I68" s="44">
        <f t="shared" si="10"/>
        <v>0</v>
      </c>
      <c r="J68" s="44">
        <f t="shared" si="10"/>
        <v>0</v>
      </c>
      <c r="K68" s="44">
        <f t="shared" si="10"/>
        <v>0</v>
      </c>
      <c r="L68" s="44">
        <f t="shared" si="10"/>
        <v>0</v>
      </c>
      <c r="M68" s="44">
        <f t="shared" si="10"/>
        <v>0</v>
      </c>
      <c r="N68" s="44">
        <f t="shared" si="10"/>
        <v>0</v>
      </c>
      <c r="O68" s="44">
        <f>SUM(O66:O67)</f>
        <v>0</v>
      </c>
      <c r="P68" s="45">
        <f>SUM(P66:P67)</f>
        <v>0</v>
      </c>
    </row>
    <row r="69" spans="1:16" hidden="1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s="184" customFormat="1" hidden="1">
      <c r="B70" s="226"/>
      <c r="G70" s="42"/>
    </row>
    <row r="71" spans="1:16" s="184" customFormat="1" ht="12" hidden="1" thickBot="1">
      <c r="B71" s="221" t="s">
        <v>49</v>
      </c>
      <c r="C71" s="186"/>
      <c r="D71" s="186"/>
      <c r="E71" s="186"/>
      <c r="F71" s="187"/>
      <c r="G71" s="187"/>
      <c r="H71" s="187"/>
      <c r="I71" s="187"/>
      <c r="J71" s="187"/>
      <c r="K71" s="187"/>
      <c r="L71" s="187"/>
      <c r="M71" s="187"/>
      <c r="N71" s="187"/>
      <c r="O71" s="188"/>
      <c r="P71" s="188"/>
    </row>
    <row r="72" spans="1:16" s="185" customFormat="1" hidden="1">
      <c r="A72" s="126"/>
      <c r="B72" s="225"/>
      <c r="C72" s="64"/>
      <c r="D72" s="189"/>
      <c r="E72" s="189"/>
      <c r="F72" s="190"/>
      <c r="G72" s="122"/>
      <c r="H72" s="123"/>
      <c r="I72" s="122"/>
      <c r="J72" s="127"/>
      <c r="K72" s="122"/>
      <c r="L72" s="123"/>
      <c r="M72" s="122"/>
      <c r="N72" s="128"/>
      <c r="O72" s="124">
        <f t="shared" ref="O72:O93" si="11">SUM(F72:N72)</f>
        <v>0</v>
      </c>
      <c r="P72" s="191">
        <f t="shared" ref="P72:P93" si="12">(D72*$D$3)+(E72*$E$3)+(F72*$F$3)+(G72*$G$3)+(H72*$H$3)+(I72*$I$3)+(J72*$J$3)+(K72*$K$3)+(L72*$L$3)+(M72*$M$3)+(N72*$N$3)</f>
        <v>0</v>
      </c>
    </row>
    <row r="73" spans="1:16" s="185" customFormat="1" hidden="1">
      <c r="A73" s="126"/>
      <c r="B73" s="224"/>
      <c r="C73" s="64"/>
      <c r="D73" s="189"/>
      <c r="E73" s="189"/>
      <c r="F73" s="190"/>
      <c r="G73" s="122"/>
      <c r="H73" s="123"/>
      <c r="I73" s="122"/>
      <c r="J73" s="127"/>
      <c r="K73" s="122"/>
      <c r="L73" s="123"/>
      <c r="M73" s="122"/>
      <c r="N73" s="128"/>
      <c r="O73" s="124">
        <f t="shared" si="11"/>
        <v>0</v>
      </c>
      <c r="P73" s="191">
        <f t="shared" si="12"/>
        <v>0</v>
      </c>
    </row>
    <row r="74" spans="1:16" s="185" customFormat="1" hidden="1">
      <c r="A74" s="126"/>
      <c r="B74" s="225"/>
      <c r="C74" s="64"/>
      <c r="D74" s="189"/>
      <c r="E74" s="189"/>
      <c r="F74" s="190"/>
      <c r="G74" s="122"/>
      <c r="H74" s="123"/>
      <c r="I74" s="122"/>
      <c r="J74" s="127"/>
      <c r="K74" s="122"/>
      <c r="L74" s="123"/>
      <c r="M74" s="122"/>
      <c r="N74" s="128"/>
      <c r="O74" s="124">
        <f t="shared" si="11"/>
        <v>0</v>
      </c>
      <c r="P74" s="191">
        <f t="shared" si="12"/>
        <v>0</v>
      </c>
    </row>
    <row r="75" spans="1:16" s="185" customFormat="1" hidden="1">
      <c r="A75" s="126"/>
      <c r="B75" s="224"/>
      <c r="C75" s="64"/>
      <c r="D75" s="189"/>
      <c r="E75" s="189"/>
      <c r="F75" s="190"/>
      <c r="G75" s="122"/>
      <c r="H75" s="123"/>
      <c r="I75" s="122"/>
      <c r="J75" s="127"/>
      <c r="K75" s="122"/>
      <c r="L75" s="123"/>
      <c r="M75" s="122"/>
      <c r="N75" s="128"/>
      <c r="O75" s="124">
        <f t="shared" si="11"/>
        <v>0</v>
      </c>
      <c r="P75" s="191">
        <f t="shared" si="12"/>
        <v>0</v>
      </c>
    </row>
    <row r="76" spans="1:16" s="185" customFormat="1" hidden="1">
      <c r="A76" s="126"/>
      <c r="B76" s="225"/>
      <c r="C76" s="64"/>
      <c r="D76" s="189"/>
      <c r="E76" s="189"/>
      <c r="F76" s="190"/>
      <c r="G76" s="122"/>
      <c r="H76" s="123"/>
      <c r="I76" s="122"/>
      <c r="J76" s="127"/>
      <c r="K76" s="122"/>
      <c r="L76" s="123"/>
      <c r="M76" s="122"/>
      <c r="N76" s="128"/>
      <c r="O76" s="124">
        <f t="shared" si="11"/>
        <v>0</v>
      </c>
      <c r="P76" s="191">
        <f t="shared" si="12"/>
        <v>0</v>
      </c>
    </row>
    <row r="77" spans="1:16" s="185" customFormat="1" hidden="1">
      <c r="A77" s="126"/>
      <c r="B77" s="224"/>
      <c r="C77" s="64"/>
      <c r="D77" s="189"/>
      <c r="E77" s="189"/>
      <c r="F77" s="190"/>
      <c r="G77" s="122"/>
      <c r="H77" s="123"/>
      <c r="I77" s="122"/>
      <c r="J77" s="127"/>
      <c r="K77" s="122"/>
      <c r="L77" s="123"/>
      <c r="M77" s="122"/>
      <c r="N77" s="128"/>
      <c r="O77" s="124">
        <f t="shared" si="11"/>
        <v>0</v>
      </c>
      <c r="P77" s="191">
        <f t="shared" si="12"/>
        <v>0</v>
      </c>
    </row>
    <row r="78" spans="1:16" s="185" customFormat="1" hidden="1">
      <c r="A78" s="126"/>
      <c r="B78" s="225"/>
      <c r="C78" s="64"/>
      <c r="D78" s="189"/>
      <c r="E78" s="189"/>
      <c r="F78" s="190"/>
      <c r="G78" s="122"/>
      <c r="H78" s="123"/>
      <c r="I78" s="122"/>
      <c r="J78" s="127"/>
      <c r="K78" s="122"/>
      <c r="L78" s="123"/>
      <c r="M78" s="122"/>
      <c r="N78" s="128"/>
      <c r="O78" s="124">
        <f t="shared" si="11"/>
        <v>0</v>
      </c>
      <c r="P78" s="191">
        <f t="shared" si="12"/>
        <v>0</v>
      </c>
    </row>
    <row r="79" spans="1:16" s="185" customFormat="1" hidden="1">
      <c r="A79" s="126"/>
      <c r="B79" s="224"/>
      <c r="C79" s="64"/>
      <c r="D79" s="189"/>
      <c r="E79" s="189"/>
      <c r="F79" s="190"/>
      <c r="G79" s="122"/>
      <c r="H79" s="123"/>
      <c r="I79" s="122"/>
      <c r="J79" s="127"/>
      <c r="K79" s="122"/>
      <c r="L79" s="123"/>
      <c r="M79" s="122"/>
      <c r="N79" s="128"/>
      <c r="O79" s="124">
        <f t="shared" si="11"/>
        <v>0</v>
      </c>
      <c r="P79" s="191">
        <f t="shared" si="12"/>
        <v>0</v>
      </c>
    </row>
    <row r="80" spans="1:16" s="185" customFormat="1" hidden="1">
      <c r="A80" s="126"/>
      <c r="B80" s="225"/>
      <c r="C80" s="64"/>
      <c r="D80" s="189"/>
      <c r="E80" s="189"/>
      <c r="F80" s="190"/>
      <c r="G80" s="122"/>
      <c r="H80" s="123"/>
      <c r="I80" s="122"/>
      <c r="J80" s="127"/>
      <c r="K80" s="122"/>
      <c r="L80" s="123"/>
      <c r="M80" s="122"/>
      <c r="N80" s="128"/>
      <c r="O80" s="124">
        <f t="shared" si="11"/>
        <v>0</v>
      </c>
      <c r="P80" s="191">
        <f t="shared" si="12"/>
        <v>0</v>
      </c>
    </row>
    <row r="81" spans="1:16" s="185" customFormat="1" hidden="1">
      <c r="A81" s="126"/>
      <c r="B81" s="224"/>
      <c r="C81" s="64"/>
      <c r="D81" s="189"/>
      <c r="E81" s="189"/>
      <c r="F81" s="190"/>
      <c r="G81" s="122"/>
      <c r="H81" s="123"/>
      <c r="I81" s="122"/>
      <c r="J81" s="127"/>
      <c r="K81" s="122"/>
      <c r="L81" s="123"/>
      <c r="M81" s="122"/>
      <c r="N81" s="128"/>
      <c r="O81" s="124">
        <f t="shared" si="11"/>
        <v>0</v>
      </c>
      <c r="P81" s="191">
        <f t="shared" si="12"/>
        <v>0</v>
      </c>
    </row>
    <row r="82" spans="1:16" s="185" customFormat="1" hidden="1">
      <c r="A82" s="126"/>
      <c r="B82" s="225"/>
      <c r="C82" s="64"/>
      <c r="D82" s="189"/>
      <c r="E82" s="189"/>
      <c r="F82" s="190"/>
      <c r="G82" s="122"/>
      <c r="H82" s="123"/>
      <c r="I82" s="122"/>
      <c r="J82" s="127"/>
      <c r="K82" s="122"/>
      <c r="L82" s="123"/>
      <c r="M82" s="122"/>
      <c r="N82" s="128"/>
      <c r="O82" s="124">
        <f t="shared" si="11"/>
        <v>0</v>
      </c>
      <c r="P82" s="191">
        <f t="shared" si="12"/>
        <v>0</v>
      </c>
    </row>
    <row r="83" spans="1:16" s="185" customFormat="1" hidden="1">
      <c r="A83" s="126"/>
      <c r="B83" s="224"/>
      <c r="C83" s="64"/>
      <c r="D83" s="189"/>
      <c r="E83" s="189"/>
      <c r="F83" s="190"/>
      <c r="G83" s="122"/>
      <c r="H83" s="123"/>
      <c r="I83" s="122"/>
      <c r="J83" s="127"/>
      <c r="K83" s="122"/>
      <c r="L83" s="123"/>
      <c r="M83" s="122"/>
      <c r="N83" s="128"/>
      <c r="O83" s="124">
        <f t="shared" si="11"/>
        <v>0</v>
      </c>
      <c r="P83" s="191">
        <f t="shared" si="12"/>
        <v>0</v>
      </c>
    </row>
    <row r="84" spans="1:16" s="185" customFormat="1" hidden="1">
      <c r="A84" s="126"/>
      <c r="B84" s="225"/>
      <c r="C84" s="64"/>
      <c r="D84" s="189"/>
      <c r="E84" s="189"/>
      <c r="F84" s="190"/>
      <c r="G84" s="122"/>
      <c r="H84" s="123"/>
      <c r="I84" s="122"/>
      <c r="J84" s="127"/>
      <c r="K84" s="122"/>
      <c r="L84" s="123"/>
      <c r="M84" s="122"/>
      <c r="N84" s="128"/>
      <c r="O84" s="124">
        <f t="shared" si="11"/>
        <v>0</v>
      </c>
      <c r="P84" s="191">
        <f t="shared" si="12"/>
        <v>0</v>
      </c>
    </row>
    <row r="85" spans="1:16" s="185" customFormat="1" hidden="1">
      <c r="A85" s="126"/>
      <c r="B85" s="224"/>
      <c r="C85" s="64"/>
      <c r="D85" s="189"/>
      <c r="E85" s="189"/>
      <c r="F85" s="190"/>
      <c r="G85" s="122"/>
      <c r="H85" s="123"/>
      <c r="I85" s="122"/>
      <c r="J85" s="127"/>
      <c r="K85" s="122"/>
      <c r="L85" s="123"/>
      <c r="M85" s="122"/>
      <c r="N85" s="128"/>
      <c r="O85" s="124">
        <f t="shared" si="11"/>
        <v>0</v>
      </c>
      <c r="P85" s="191">
        <f t="shared" si="12"/>
        <v>0</v>
      </c>
    </row>
    <row r="86" spans="1:16" s="185" customFormat="1" hidden="1">
      <c r="A86" s="126"/>
      <c r="B86" s="225"/>
      <c r="C86" s="64"/>
      <c r="D86" s="189"/>
      <c r="E86" s="189"/>
      <c r="F86" s="190"/>
      <c r="G86" s="122"/>
      <c r="H86" s="123"/>
      <c r="I86" s="122"/>
      <c r="J86" s="127"/>
      <c r="K86" s="122"/>
      <c r="L86" s="123"/>
      <c r="M86" s="122"/>
      <c r="N86" s="128"/>
      <c r="O86" s="124">
        <f t="shared" si="11"/>
        <v>0</v>
      </c>
      <c r="P86" s="191">
        <f t="shared" si="12"/>
        <v>0</v>
      </c>
    </row>
    <row r="87" spans="1:16" s="185" customFormat="1" hidden="1">
      <c r="A87" s="126"/>
      <c r="B87" s="224"/>
      <c r="C87" s="64"/>
      <c r="D87" s="189"/>
      <c r="E87" s="189"/>
      <c r="F87" s="190"/>
      <c r="G87" s="122"/>
      <c r="H87" s="123"/>
      <c r="I87" s="122"/>
      <c r="J87" s="127"/>
      <c r="K87" s="122"/>
      <c r="L87" s="123"/>
      <c r="M87" s="122"/>
      <c r="N87" s="128"/>
      <c r="O87" s="124">
        <f t="shared" si="11"/>
        <v>0</v>
      </c>
      <c r="P87" s="191">
        <f t="shared" si="12"/>
        <v>0</v>
      </c>
    </row>
    <row r="88" spans="1:16" s="185" customFormat="1" hidden="1">
      <c r="A88" s="126"/>
      <c r="B88" s="225"/>
      <c r="C88" s="64"/>
      <c r="D88" s="189"/>
      <c r="E88" s="189"/>
      <c r="F88" s="190"/>
      <c r="G88" s="122"/>
      <c r="H88" s="123"/>
      <c r="I88" s="122"/>
      <c r="J88" s="127"/>
      <c r="K88" s="122"/>
      <c r="L88" s="123"/>
      <c r="M88" s="122"/>
      <c r="N88" s="128"/>
      <c r="O88" s="124">
        <f t="shared" si="11"/>
        <v>0</v>
      </c>
      <c r="P88" s="191">
        <f t="shared" si="12"/>
        <v>0</v>
      </c>
    </row>
    <row r="89" spans="1:16" s="185" customFormat="1" hidden="1">
      <c r="A89" s="126"/>
      <c r="B89" s="224"/>
      <c r="C89" s="64"/>
      <c r="D89" s="189"/>
      <c r="E89" s="189"/>
      <c r="F89" s="190"/>
      <c r="G89" s="122"/>
      <c r="H89" s="123"/>
      <c r="I89" s="122"/>
      <c r="J89" s="127"/>
      <c r="K89" s="122"/>
      <c r="L89" s="123"/>
      <c r="M89" s="122"/>
      <c r="N89" s="128"/>
      <c r="O89" s="124">
        <f t="shared" si="11"/>
        <v>0</v>
      </c>
      <c r="P89" s="191">
        <f t="shared" si="12"/>
        <v>0</v>
      </c>
    </row>
    <row r="90" spans="1:16" s="185" customFormat="1" hidden="1">
      <c r="A90" s="126"/>
      <c r="B90" s="225"/>
      <c r="C90" s="64"/>
      <c r="D90" s="189"/>
      <c r="E90" s="189"/>
      <c r="F90" s="190"/>
      <c r="G90" s="122"/>
      <c r="H90" s="123"/>
      <c r="I90" s="122"/>
      <c r="J90" s="127"/>
      <c r="K90" s="122"/>
      <c r="L90" s="123"/>
      <c r="M90" s="122"/>
      <c r="N90" s="128"/>
      <c r="O90" s="124">
        <f t="shared" si="11"/>
        <v>0</v>
      </c>
      <c r="P90" s="191">
        <f t="shared" si="12"/>
        <v>0</v>
      </c>
    </row>
    <row r="91" spans="1:16" s="185" customFormat="1" hidden="1">
      <c r="A91" s="126"/>
      <c r="B91" s="224"/>
      <c r="C91" s="64"/>
      <c r="D91" s="189"/>
      <c r="E91" s="189"/>
      <c r="F91" s="190"/>
      <c r="G91" s="122"/>
      <c r="H91" s="123"/>
      <c r="I91" s="122"/>
      <c r="J91" s="127"/>
      <c r="K91" s="122"/>
      <c r="L91" s="123"/>
      <c r="M91" s="122"/>
      <c r="N91" s="128"/>
      <c r="O91" s="124">
        <f t="shared" si="11"/>
        <v>0</v>
      </c>
      <c r="P91" s="191">
        <f t="shared" si="12"/>
        <v>0</v>
      </c>
    </row>
    <row r="92" spans="1:16" s="185" customFormat="1" hidden="1">
      <c r="A92" s="126"/>
      <c r="B92" s="225"/>
      <c r="C92" s="64"/>
      <c r="D92" s="189"/>
      <c r="E92" s="189"/>
      <c r="F92" s="190"/>
      <c r="G92" s="122"/>
      <c r="H92" s="123"/>
      <c r="I92" s="122"/>
      <c r="J92" s="127"/>
      <c r="K92" s="122"/>
      <c r="L92" s="123"/>
      <c r="M92" s="122"/>
      <c r="N92" s="128"/>
      <c r="O92" s="124">
        <f t="shared" si="11"/>
        <v>0</v>
      </c>
      <c r="P92" s="191">
        <f t="shared" si="12"/>
        <v>0</v>
      </c>
    </row>
    <row r="93" spans="1:16" s="185" customFormat="1" ht="12.75" hidden="1" customHeight="1">
      <c r="A93" s="126"/>
      <c r="B93" s="224"/>
      <c r="C93" s="64"/>
      <c r="D93" s="189"/>
      <c r="E93" s="189"/>
      <c r="F93" s="190"/>
      <c r="G93" s="131"/>
      <c r="H93" s="132"/>
      <c r="I93" s="129"/>
      <c r="J93" s="184"/>
      <c r="K93" s="129"/>
      <c r="L93" s="107"/>
      <c r="M93" s="129"/>
      <c r="N93" s="184"/>
      <c r="O93" s="125">
        <f t="shared" si="11"/>
        <v>0</v>
      </c>
      <c r="P93" s="191">
        <f t="shared" si="12"/>
        <v>0</v>
      </c>
    </row>
    <row r="94" spans="1:16" s="184" customFormat="1" ht="12" hidden="1" thickBot="1">
      <c r="A94" s="192"/>
      <c r="B94" s="193" t="s">
        <v>21</v>
      </c>
      <c r="C94" s="193">
        <f t="shared" ref="C94:P94" si="13">SUM(C72:C93)</f>
        <v>0</v>
      </c>
      <c r="D94" s="193">
        <f t="shared" si="13"/>
        <v>0</v>
      </c>
      <c r="E94" s="193">
        <f t="shared" si="13"/>
        <v>0</v>
      </c>
      <c r="F94" s="193">
        <f t="shared" si="13"/>
        <v>0</v>
      </c>
      <c r="G94" s="130">
        <f t="shared" si="13"/>
        <v>0</v>
      </c>
      <c r="H94" s="130">
        <f t="shared" si="13"/>
        <v>0</v>
      </c>
      <c r="I94" s="43">
        <f t="shared" si="13"/>
        <v>0</v>
      </c>
      <c r="J94" s="43">
        <f t="shared" si="13"/>
        <v>0</v>
      </c>
      <c r="K94" s="43">
        <f t="shared" si="13"/>
        <v>0</v>
      </c>
      <c r="L94" s="43">
        <f t="shared" si="13"/>
        <v>0</v>
      </c>
      <c r="M94" s="43">
        <f t="shared" si="13"/>
        <v>0</v>
      </c>
      <c r="N94" s="43">
        <f t="shared" si="13"/>
        <v>0</v>
      </c>
      <c r="O94" s="44">
        <f t="shared" si="13"/>
        <v>0</v>
      </c>
      <c r="P94" s="45">
        <f t="shared" si="13"/>
        <v>0</v>
      </c>
    </row>
    <row r="95" spans="1:16" s="184" customFormat="1" hidden="1">
      <c r="A95" s="192"/>
      <c r="B95" s="54"/>
      <c r="C95" s="54"/>
      <c r="D95" s="54"/>
      <c r="E95" s="54"/>
      <c r="F95" s="54"/>
      <c r="G95" s="55"/>
      <c r="H95" s="55"/>
      <c r="I95" s="55"/>
      <c r="J95" s="55"/>
      <c r="K95" s="55"/>
      <c r="L95" s="55"/>
      <c r="M95" s="55"/>
      <c r="N95" s="55"/>
      <c r="O95" s="56"/>
      <c r="P95" s="57"/>
    </row>
    <row r="96" spans="1:16" hidden="1">
      <c r="A96" s="38"/>
      <c r="B96" s="54"/>
      <c r="C96" s="54"/>
      <c r="D96" s="54"/>
      <c r="E96" s="54"/>
      <c r="F96" s="54"/>
      <c r="G96" s="55"/>
      <c r="H96" s="55"/>
      <c r="I96" s="55"/>
      <c r="J96" s="55"/>
      <c r="K96" s="55"/>
      <c r="L96" s="55"/>
      <c r="M96" s="55"/>
      <c r="N96" s="55"/>
      <c r="O96" s="56"/>
      <c r="P96" s="57"/>
    </row>
    <row r="97" spans="1:16" ht="12" hidden="1" thickBot="1">
      <c r="B97" s="221" t="s">
        <v>43</v>
      </c>
      <c r="C97" s="33"/>
      <c r="D97" s="33"/>
      <c r="E97" s="33"/>
      <c r="F97" s="34"/>
      <c r="G97" s="34"/>
      <c r="H97" s="34"/>
      <c r="I97" s="34"/>
      <c r="J97" s="34"/>
      <c r="K97" s="34"/>
      <c r="L97" s="34"/>
      <c r="M97" s="34"/>
      <c r="N97" s="34"/>
      <c r="O97" s="35"/>
      <c r="P97" s="35"/>
    </row>
    <row r="98" spans="1:16" s="30" customFormat="1" ht="11.25" hidden="1" customHeight="1">
      <c r="A98" s="1"/>
      <c r="B98" s="215" t="s">
        <v>71</v>
      </c>
      <c r="C98" s="51"/>
      <c r="D98" s="189"/>
      <c r="E98" s="189"/>
      <c r="F98" s="190"/>
      <c r="G98" s="176"/>
      <c r="H98" s="177"/>
      <c r="I98" s="178"/>
      <c r="J98" s="177"/>
      <c r="K98" s="176"/>
      <c r="L98" s="179"/>
      <c r="M98" s="176"/>
      <c r="N98" s="177"/>
      <c r="O98" s="116">
        <f>SUM(F98:N98)+(E98*18)+(D98*9)</f>
        <v>0</v>
      </c>
      <c r="P98" s="191">
        <f>(D98*$D$3)+(E98*$E$3)+(F98*$F$3)+(G98*$G$3)+(H98*$H$3)+(I98*$I$3)+(J98*$J$3)+(K98*$K$3)+(L98*$L$3)+(M98*$M$3)+(N98*$N$3)</f>
        <v>0</v>
      </c>
    </row>
    <row r="99" spans="1:16" s="30" customFormat="1" ht="11.25" hidden="1" customHeight="1">
      <c r="A99" s="1"/>
      <c r="B99" s="215"/>
      <c r="C99" s="51"/>
      <c r="D99" s="52"/>
      <c r="E99" s="52"/>
      <c r="F99" s="53"/>
      <c r="G99" s="59"/>
      <c r="H99" s="60"/>
      <c r="I99" s="61"/>
      <c r="J99" s="60"/>
      <c r="K99" s="59"/>
      <c r="L99" s="62"/>
      <c r="M99" s="59"/>
      <c r="N99" s="60"/>
      <c r="O99" s="36">
        <f>SUM(F99:N99)</f>
        <v>0</v>
      </c>
      <c r="P99" s="191">
        <f>(D99*$D$3)+(E99*$E$3)+(F99*$F$3)+(G99*$G$3)+(H99*$H$3)+(I99*$I$3)+(J99*$J$3)+(K99*$K$3)+(L99*$L$3)+(M99*$M$3)+(N99*$N$3)</f>
        <v>0</v>
      </c>
    </row>
    <row r="100" spans="1:16" s="30" customFormat="1" ht="11.25" hidden="1" customHeight="1">
      <c r="A100" s="1"/>
      <c r="B100" s="215"/>
      <c r="C100" s="51"/>
      <c r="D100" s="52"/>
      <c r="E100" s="52"/>
      <c r="F100" s="53"/>
      <c r="G100" s="59"/>
      <c r="H100" s="60"/>
      <c r="I100" s="61"/>
      <c r="J100" s="60"/>
      <c r="K100" s="59"/>
      <c r="L100" s="62"/>
      <c r="M100" s="59"/>
      <c r="N100" s="60"/>
      <c r="O100" s="36">
        <f>SUM(F100:N100)</f>
        <v>0</v>
      </c>
      <c r="P100" s="191">
        <f>(D100*$D$3)+(E100*$E$3)+(F100*$F$3)+(G100*$G$3)+(H100*$H$3)+(I100*$I$3)+(J100*$J$3)+(K100*$K$3)+(L100*$L$3)+(M100*$M$3)+(N100*$N$3)</f>
        <v>0</v>
      </c>
    </row>
    <row r="101" spans="1:16" ht="12" hidden="1" thickBot="1">
      <c r="A101" s="38"/>
      <c r="B101" s="193" t="s">
        <v>21</v>
      </c>
      <c r="C101" s="39">
        <f t="shared" ref="C101:P101" si="14">SUM(C98:C100)</f>
        <v>0</v>
      </c>
      <c r="D101" s="39">
        <f t="shared" si="14"/>
        <v>0</v>
      </c>
      <c r="E101" s="39">
        <f t="shared" si="14"/>
        <v>0</v>
      </c>
      <c r="F101" s="39">
        <f t="shared" si="14"/>
        <v>0</v>
      </c>
      <c r="G101" s="43">
        <f t="shared" si="14"/>
        <v>0</v>
      </c>
      <c r="H101" s="43">
        <f t="shared" si="14"/>
        <v>0</v>
      </c>
      <c r="I101" s="43">
        <f t="shared" si="14"/>
        <v>0</v>
      </c>
      <c r="J101" s="43">
        <f t="shared" si="14"/>
        <v>0</v>
      </c>
      <c r="K101" s="43">
        <f t="shared" si="14"/>
        <v>0</v>
      </c>
      <c r="L101" s="43">
        <f t="shared" si="14"/>
        <v>0</v>
      </c>
      <c r="M101" s="43">
        <f t="shared" si="14"/>
        <v>0</v>
      </c>
      <c r="N101" s="43">
        <f t="shared" si="14"/>
        <v>0</v>
      </c>
      <c r="O101" s="44">
        <f t="shared" si="14"/>
        <v>0</v>
      </c>
      <c r="P101" s="45">
        <f t="shared" si="14"/>
        <v>0</v>
      </c>
    </row>
    <row r="102" spans="1:16" ht="11.25" hidden="1" customHeight="1">
      <c r="A102" s="38"/>
      <c r="B102" s="54"/>
      <c r="C102" s="54"/>
      <c r="D102" s="54"/>
      <c r="E102" s="54"/>
      <c r="F102" s="54"/>
      <c r="G102" s="55"/>
      <c r="H102" s="55"/>
      <c r="I102" s="55"/>
      <c r="J102" s="55"/>
      <c r="K102" s="55"/>
      <c r="L102" s="55"/>
      <c r="M102" s="55"/>
      <c r="N102" s="55"/>
      <c r="O102" s="56"/>
      <c r="P102" s="57"/>
    </row>
    <row r="103" spans="1:16" hidden="1"/>
    <row r="104" spans="1:16" ht="12" hidden="1" thickBot="1">
      <c r="B104" s="221" t="s">
        <v>29</v>
      </c>
      <c r="C104" s="33"/>
      <c r="D104" s="33"/>
      <c r="E104" s="33"/>
      <c r="F104" s="34"/>
      <c r="G104" s="34"/>
      <c r="H104" s="34"/>
      <c r="I104" s="34"/>
      <c r="J104" s="34"/>
      <c r="K104" s="34"/>
      <c r="L104" s="34"/>
      <c r="M104" s="34"/>
      <c r="N104" s="34"/>
      <c r="O104" s="35"/>
      <c r="P104" s="35"/>
    </row>
    <row r="105" spans="1:16" s="30" customFormat="1" ht="11.25" hidden="1" customHeight="1">
      <c r="A105" s="1"/>
      <c r="B105" s="215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>SUM(F105:N105)</f>
        <v>0</v>
      </c>
      <c r="P105" s="191">
        <f>(D105*$D$3)+(E105*$E$3)+(F105*$F$3)+(G105*$G$3)+(H105*$H$3)+(I105*$I$3)+(J105*$J$3)+(K105*$K$3)+(L105*$L$3)+(M105*$M$3)+(N105*$N$3)</f>
        <v>0</v>
      </c>
    </row>
    <row r="106" spans="1:16" s="30" customFormat="1" ht="11.25" hidden="1" customHeight="1">
      <c r="A106" s="1"/>
      <c r="B106" s="215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>SUM(F106:N106)</f>
        <v>0</v>
      </c>
      <c r="P106" s="191">
        <f>(D106*$D$3)+(E106*$E$3)+(F106*$F$3)+(G106*$G$3)+(H106*$H$3)+(I106*$I$3)+(J106*$J$3)+(K106*$K$3)+(L106*$L$3)+(M106*$M$3)+(N106*$N$3)</f>
        <v>0</v>
      </c>
    </row>
    <row r="107" spans="1:16" ht="12" hidden="1" thickBot="1">
      <c r="A107" s="38"/>
      <c r="B107" s="193" t="s">
        <v>21</v>
      </c>
      <c r="C107" s="39">
        <f t="shared" ref="C107:P107" si="15">SUM(C105:C106)</f>
        <v>0</v>
      </c>
      <c r="D107" s="39">
        <f t="shared" si="15"/>
        <v>0</v>
      </c>
      <c r="E107" s="39">
        <f t="shared" si="15"/>
        <v>0</v>
      </c>
      <c r="F107" s="39">
        <f t="shared" si="15"/>
        <v>0</v>
      </c>
      <c r="G107" s="43">
        <f t="shared" si="15"/>
        <v>0</v>
      </c>
      <c r="H107" s="43">
        <f t="shared" si="15"/>
        <v>0</v>
      </c>
      <c r="I107" s="43">
        <f t="shared" si="15"/>
        <v>0</v>
      </c>
      <c r="J107" s="43">
        <f t="shared" si="15"/>
        <v>0</v>
      </c>
      <c r="K107" s="43">
        <f t="shared" si="15"/>
        <v>0</v>
      </c>
      <c r="L107" s="43">
        <f t="shared" si="15"/>
        <v>0</v>
      </c>
      <c r="M107" s="43">
        <f t="shared" si="15"/>
        <v>0</v>
      </c>
      <c r="N107" s="43">
        <f t="shared" si="15"/>
        <v>0</v>
      </c>
      <c r="O107" s="44">
        <f t="shared" si="15"/>
        <v>0</v>
      </c>
      <c r="P107" s="45">
        <f t="shared" si="15"/>
        <v>0</v>
      </c>
    </row>
    <row r="108" spans="1:16" ht="11.25" hidden="1" customHeight="1">
      <c r="A108" s="38"/>
      <c r="B108" s="54"/>
      <c r="C108" s="54"/>
      <c r="D108" s="54"/>
      <c r="E108" s="54"/>
      <c r="F108" s="54"/>
      <c r="G108" s="55"/>
      <c r="H108" s="55"/>
      <c r="I108" s="55"/>
      <c r="J108" s="55"/>
      <c r="K108" s="55"/>
      <c r="L108" s="55"/>
      <c r="M108" s="55"/>
      <c r="N108" s="55"/>
      <c r="O108" s="56"/>
      <c r="P108" s="57"/>
    </row>
    <row r="109" spans="1:16" s="181" customFormat="1" hidden="1">
      <c r="B109" s="226"/>
    </row>
    <row r="110" spans="1:16" s="181" customFormat="1" ht="12" hidden="1" thickBot="1">
      <c r="B110" s="221" t="s">
        <v>48</v>
      </c>
      <c r="C110" s="173"/>
      <c r="D110" s="173"/>
      <c r="E110" s="173"/>
      <c r="F110" s="34"/>
      <c r="G110" s="34"/>
      <c r="H110" s="34"/>
      <c r="I110" s="34"/>
      <c r="J110" s="34"/>
      <c r="K110" s="34"/>
      <c r="L110" s="34"/>
      <c r="M110" s="34"/>
      <c r="N110" s="34"/>
      <c r="O110" s="35"/>
      <c r="P110" s="35"/>
    </row>
    <row r="111" spans="1:16" s="182" customFormat="1" hidden="1">
      <c r="A111" s="181"/>
      <c r="B111" s="215"/>
      <c r="C111" s="63"/>
      <c r="D111" s="174"/>
      <c r="E111" s="174"/>
      <c r="F111" s="175"/>
      <c r="G111" s="176"/>
      <c r="H111" s="177"/>
      <c r="I111" s="178"/>
      <c r="J111" s="177"/>
      <c r="K111" s="176"/>
      <c r="L111" s="179"/>
      <c r="M111" s="176"/>
      <c r="N111" s="177"/>
      <c r="O111" s="180">
        <f t="shared" ref="O111:O134" si="16">SUM(F111:N111)</f>
        <v>0</v>
      </c>
      <c r="P111" s="191">
        <f t="shared" ref="P111:P134" si="17">(D111*$D$3)+(E111*$E$3)+(F111*$F$3)+(G111*$G$3)+(H111*$H$3)+(I111*$I$3)+(J111*$J$3)+(K111*$K$3)+(L111*$L$3)+(M111*$M$3)+(N111*$N$3)</f>
        <v>0</v>
      </c>
    </row>
    <row r="112" spans="1:16" s="185" customFormat="1" hidden="1">
      <c r="A112" s="184"/>
      <c r="B112" s="215"/>
      <c r="C112" s="51"/>
      <c r="D112" s="189"/>
      <c r="E112" s="189"/>
      <c r="F112" s="190"/>
      <c r="G112" s="176"/>
      <c r="H112" s="177"/>
      <c r="I112" s="178"/>
      <c r="J112" s="177"/>
      <c r="K112" s="176"/>
      <c r="L112" s="179"/>
      <c r="M112" s="176"/>
      <c r="N112" s="177"/>
      <c r="O112" s="180">
        <f t="shared" si="16"/>
        <v>0</v>
      </c>
      <c r="P112" s="191">
        <f t="shared" si="17"/>
        <v>0</v>
      </c>
    </row>
    <row r="113" spans="1:16" s="185" customFormat="1" hidden="1">
      <c r="A113" s="184"/>
      <c r="B113" s="215"/>
      <c r="C113" s="51"/>
      <c r="D113" s="189"/>
      <c r="E113" s="189"/>
      <c r="F113" s="190"/>
      <c r="G113" s="176"/>
      <c r="H113" s="177"/>
      <c r="I113" s="178"/>
      <c r="J113" s="177"/>
      <c r="K113" s="176"/>
      <c r="L113" s="179"/>
      <c r="M113" s="176"/>
      <c r="N113" s="177"/>
      <c r="O113" s="180">
        <f t="shared" si="16"/>
        <v>0</v>
      </c>
      <c r="P113" s="191">
        <f t="shared" si="17"/>
        <v>0</v>
      </c>
    </row>
    <row r="114" spans="1:16" s="185" customFormat="1" hidden="1">
      <c r="A114" s="184"/>
      <c r="B114" s="215"/>
      <c r="C114" s="51"/>
      <c r="D114" s="189"/>
      <c r="E114" s="189"/>
      <c r="F114" s="190"/>
      <c r="G114" s="176"/>
      <c r="H114" s="177"/>
      <c r="I114" s="178"/>
      <c r="J114" s="177"/>
      <c r="K114" s="176"/>
      <c r="L114" s="179"/>
      <c r="M114" s="176"/>
      <c r="N114" s="177"/>
      <c r="O114" s="180">
        <f t="shared" si="16"/>
        <v>0</v>
      </c>
      <c r="P114" s="191">
        <f t="shared" si="17"/>
        <v>0</v>
      </c>
    </row>
    <row r="115" spans="1:16" s="185" customFormat="1" hidden="1">
      <c r="A115" s="184"/>
      <c r="B115" s="215"/>
      <c r="C115" s="51"/>
      <c r="D115" s="189"/>
      <c r="E115" s="189"/>
      <c r="F115" s="190"/>
      <c r="G115" s="176"/>
      <c r="H115" s="177"/>
      <c r="I115" s="178"/>
      <c r="J115" s="177"/>
      <c r="K115" s="176"/>
      <c r="L115" s="179"/>
      <c r="M115" s="176"/>
      <c r="N115" s="177"/>
      <c r="O115" s="180">
        <f t="shared" si="16"/>
        <v>0</v>
      </c>
      <c r="P115" s="191">
        <f t="shared" si="17"/>
        <v>0</v>
      </c>
    </row>
    <row r="116" spans="1:16" s="185" customFormat="1" hidden="1">
      <c r="A116" s="184"/>
      <c r="B116" s="215"/>
      <c r="C116" s="51"/>
      <c r="D116" s="189"/>
      <c r="E116" s="189"/>
      <c r="F116" s="190"/>
      <c r="G116" s="176"/>
      <c r="H116" s="177"/>
      <c r="I116" s="178"/>
      <c r="J116" s="177"/>
      <c r="K116" s="176"/>
      <c r="L116" s="179"/>
      <c r="M116" s="176"/>
      <c r="N116" s="177"/>
      <c r="O116" s="180">
        <f t="shared" si="16"/>
        <v>0</v>
      </c>
      <c r="P116" s="191">
        <f t="shared" si="17"/>
        <v>0</v>
      </c>
    </row>
    <row r="117" spans="1:16" s="185" customFormat="1" hidden="1">
      <c r="A117" s="184"/>
      <c r="B117" s="215"/>
      <c r="C117" s="51"/>
      <c r="D117" s="189"/>
      <c r="E117" s="189"/>
      <c r="F117" s="190"/>
      <c r="G117" s="176"/>
      <c r="H117" s="177"/>
      <c r="I117" s="178"/>
      <c r="J117" s="177"/>
      <c r="K117" s="176"/>
      <c r="L117" s="179"/>
      <c r="M117" s="176"/>
      <c r="N117" s="177"/>
      <c r="O117" s="180">
        <f t="shared" si="16"/>
        <v>0</v>
      </c>
      <c r="P117" s="191">
        <f t="shared" si="17"/>
        <v>0</v>
      </c>
    </row>
    <row r="118" spans="1:16" s="185" customFormat="1" hidden="1">
      <c r="A118" s="184"/>
      <c r="B118" s="215"/>
      <c r="C118" s="51"/>
      <c r="D118" s="189"/>
      <c r="E118" s="189"/>
      <c r="F118" s="190"/>
      <c r="G118" s="176"/>
      <c r="H118" s="177"/>
      <c r="I118" s="178"/>
      <c r="J118" s="177"/>
      <c r="K118" s="176"/>
      <c r="L118" s="179"/>
      <c r="M118" s="176"/>
      <c r="N118" s="177"/>
      <c r="O118" s="180">
        <f t="shared" si="16"/>
        <v>0</v>
      </c>
      <c r="P118" s="191">
        <f t="shared" si="17"/>
        <v>0</v>
      </c>
    </row>
    <row r="119" spans="1:16" s="185" customFormat="1" hidden="1">
      <c r="A119" s="184"/>
      <c r="B119" s="215"/>
      <c r="C119" s="51"/>
      <c r="D119" s="189"/>
      <c r="E119" s="189"/>
      <c r="F119" s="190"/>
      <c r="G119" s="176"/>
      <c r="H119" s="177"/>
      <c r="I119" s="178"/>
      <c r="J119" s="177"/>
      <c r="K119" s="176"/>
      <c r="L119" s="179"/>
      <c r="M119" s="176"/>
      <c r="N119" s="177"/>
      <c r="O119" s="180">
        <f t="shared" si="16"/>
        <v>0</v>
      </c>
      <c r="P119" s="191">
        <f t="shared" si="17"/>
        <v>0</v>
      </c>
    </row>
    <row r="120" spans="1:16" s="185" customFormat="1" hidden="1">
      <c r="A120" s="184"/>
      <c r="B120" s="215"/>
      <c r="C120" s="51"/>
      <c r="D120" s="189"/>
      <c r="E120" s="189"/>
      <c r="F120" s="190"/>
      <c r="G120" s="176"/>
      <c r="H120" s="177"/>
      <c r="I120" s="178"/>
      <c r="J120" s="177"/>
      <c r="K120" s="176"/>
      <c r="L120" s="179"/>
      <c r="M120" s="176"/>
      <c r="N120" s="177"/>
      <c r="O120" s="180">
        <f t="shared" si="16"/>
        <v>0</v>
      </c>
      <c r="P120" s="191">
        <f t="shared" si="17"/>
        <v>0</v>
      </c>
    </row>
    <row r="121" spans="1:16" s="185" customFormat="1" hidden="1">
      <c r="A121" s="184"/>
      <c r="B121" s="215"/>
      <c r="C121" s="51"/>
      <c r="D121" s="189"/>
      <c r="E121" s="189"/>
      <c r="F121" s="190"/>
      <c r="G121" s="176"/>
      <c r="H121" s="177"/>
      <c r="I121" s="178"/>
      <c r="J121" s="177"/>
      <c r="K121" s="176"/>
      <c r="L121" s="179"/>
      <c r="M121" s="176"/>
      <c r="N121" s="177"/>
      <c r="O121" s="180">
        <f t="shared" si="16"/>
        <v>0</v>
      </c>
      <c r="P121" s="191">
        <f t="shared" si="17"/>
        <v>0</v>
      </c>
    </row>
    <row r="122" spans="1:16" s="185" customFormat="1" hidden="1">
      <c r="A122" s="184"/>
      <c r="B122" s="215"/>
      <c r="C122" s="51"/>
      <c r="D122" s="189"/>
      <c r="E122" s="189"/>
      <c r="F122" s="190"/>
      <c r="G122" s="176"/>
      <c r="H122" s="177"/>
      <c r="I122" s="178"/>
      <c r="J122" s="177"/>
      <c r="K122" s="176"/>
      <c r="L122" s="179"/>
      <c r="M122" s="176"/>
      <c r="N122" s="177"/>
      <c r="O122" s="180">
        <f t="shared" si="16"/>
        <v>0</v>
      </c>
      <c r="P122" s="191">
        <f t="shared" si="17"/>
        <v>0</v>
      </c>
    </row>
    <row r="123" spans="1:16" s="185" customFormat="1" hidden="1">
      <c r="A123" s="184"/>
      <c r="B123" s="215"/>
      <c r="C123" s="51"/>
      <c r="D123" s="189"/>
      <c r="E123" s="189"/>
      <c r="F123" s="190"/>
      <c r="G123" s="176"/>
      <c r="H123" s="177"/>
      <c r="I123" s="178"/>
      <c r="J123" s="177"/>
      <c r="K123" s="176"/>
      <c r="L123" s="179"/>
      <c r="M123" s="176"/>
      <c r="N123" s="177"/>
      <c r="O123" s="180">
        <f t="shared" si="16"/>
        <v>0</v>
      </c>
      <c r="P123" s="191">
        <f t="shared" si="17"/>
        <v>0</v>
      </c>
    </row>
    <row r="124" spans="1:16" s="182" customFormat="1" hidden="1">
      <c r="A124" s="181"/>
      <c r="B124" s="215"/>
      <c r="C124" s="51"/>
      <c r="D124" s="174"/>
      <c r="E124" s="174"/>
      <c r="F124" s="175"/>
      <c r="G124" s="176"/>
      <c r="H124" s="177"/>
      <c r="I124" s="178"/>
      <c r="J124" s="177"/>
      <c r="K124" s="176"/>
      <c r="L124" s="179"/>
      <c r="M124" s="176"/>
      <c r="N124" s="177"/>
      <c r="O124" s="180">
        <f t="shared" si="16"/>
        <v>0</v>
      </c>
      <c r="P124" s="191">
        <f t="shared" si="17"/>
        <v>0</v>
      </c>
    </row>
    <row r="125" spans="1:16" s="182" customFormat="1" hidden="1">
      <c r="A125" s="181"/>
      <c r="B125" s="215"/>
      <c r="C125" s="51"/>
      <c r="D125" s="174"/>
      <c r="E125" s="174"/>
      <c r="F125" s="175"/>
      <c r="G125" s="176"/>
      <c r="H125" s="177"/>
      <c r="I125" s="178"/>
      <c r="J125" s="177"/>
      <c r="K125" s="176"/>
      <c r="L125" s="179"/>
      <c r="M125" s="176"/>
      <c r="N125" s="177"/>
      <c r="O125" s="180">
        <f t="shared" si="16"/>
        <v>0</v>
      </c>
      <c r="P125" s="191">
        <f t="shared" si="17"/>
        <v>0</v>
      </c>
    </row>
    <row r="126" spans="1:16" s="182" customFormat="1" hidden="1">
      <c r="A126" s="181"/>
      <c r="B126" s="215"/>
      <c r="C126" s="51"/>
      <c r="D126" s="174"/>
      <c r="E126" s="174"/>
      <c r="F126" s="175"/>
      <c r="G126" s="176"/>
      <c r="H126" s="177"/>
      <c r="I126" s="178"/>
      <c r="J126" s="177"/>
      <c r="K126" s="176"/>
      <c r="L126" s="179"/>
      <c r="M126" s="176"/>
      <c r="N126" s="177"/>
      <c r="O126" s="180">
        <f t="shared" si="16"/>
        <v>0</v>
      </c>
      <c r="P126" s="191">
        <f t="shared" si="17"/>
        <v>0</v>
      </c>
    </row>
    <row r="127" spans="1:16" s="182" customFormat="1" hidden="1">
      <c r="A127" s="181"/>
      <c r="B127" s="215"/>
      <c r="C127" s="51"/>
      <c r="D127" s="174"/>
      <c r="E127" s="174"/>
      <c r="F127" s="175"/>
      <c r="G127" s="176"/>
      <c r="H127" s="177"/>
      <c r="I127" s="178"/>
      <c r="J127" s="177"/>
      <c r="K127" s="176"/>
      <c r="L127" s="179"/>
      <c r="M127" s="176"/>
      <c r="N127" s="177"/>
      <c r="O127" s="180">
        <f t="shared" si="16"/>
        <v>0</v>
      </c>
      <c r="P127" s="191">
        <f t="shared" si="17"/>
        <v>0</v>
      </c>
    </row>
    <row r="128" spans="1:16" s="182" customFormat="1" hidden="1">
      <c r="A128" s="181"/>
      <c r="B128" s="215"/>
      <c r="C128" s="51"/>
      <c r="D128" s="174"/>
      <c r="E128" s="174"/>
      <c r="F128" s="175"/>
      <c r="G128" s="176"/>
      <c r="H128" s="177"/>
      <c r="I128" s="178"/>
      <c r="J128" s="177"/>
      <c r="K128" s="176"/>
      <c r="L128" s="179"/>
      <c r="M128" s="176"/>
      <c r="N128" s="177"/>
      <c r="O128" s="180">
        <f t="shared" si="16"/>
        <v>0</v>
      </c>
      <c r="P128" s="191">
        <f t="shared" si="17"/>
        <v>0</v>
      </c>
    </row>
    <row r="129" spans="1:16" s="185" customFormat="1" hidden="1">
      <c r="A129" s="184"/>
      <c r="B129" s="215"/>
      <c r="C129" s="51"/>
      <c r="D129" s="189"/>
      <c r="E129" s="189"/>
      <c r="F129" s="190"/>
      <c r="G129" s="176"/>
      <c r="H129" s="177"/>
      <c r="I129" s="178"/>
      <c r="J129" s="177"/>
      <c r="K129" s="176"/>
      <c r="L129" s="179"/>
      <c r="M129" s="176"/>
      <c r="N129" s="177"/>
      <c r="O129" s="180">
        <f>SUM(F129:N129)</f>
        <v>0</v>
      </c>
      <c r="P129" s="191">
        <f t="shared" si="17"/>
        <v>0</v>
      </c>
    </row>
    <row r="130" spans="1:16" s="185" customFormat="1" hidden="1">
      <c r="A130" s="184"/>
      <c r="B130" s="215"/>
      <c r="C130" s="51"/>
      <c r="D130" s="189"/>
      <c r="E130" s="189"/>
      <c r="F130" s="190"/>
      <c r="G130" s="176"/>
      <c r="H130" s="177"/>
      <c r="I130" s="178"/>
      <c r="J130" s="177"/>
      <c r="K130" s="176"/>
      <c r="L130" s="179"/>
      <c r="M130" s="176"/>
      <c r="N130" s="177"/>
      <c r="O130" s="180">
        <f>SUM(F130:N130)</f>
        <v>0</v>
      </c>
      <c r="P130" s="191">
        <f t="shared" si="17"/>
        <v>0</v>
      </c>
    </row>
    <row r="131" spans="1:16" s="185" customFormat="1" hidden="1">
      <c r="A131" s="184"/>
      <c r="B131" s="215"/>
      <c r="C131" s="51"/>
      <c r="D131" s="189"/>
      <c r="E131" s="189"/>
      <c r="F131" s="190"/>
      <c r="G131" s="176"/>
      <c r="H131" s="177"/>
      <c r="I131" s="178"/>
      <c r="J131" s="177"/>
      <c r="K131" s="176"/>
      <c r="L131" s="179"/>
      <c r="M131" s="176"/>
      <c r="N131" s="177"/>
      <c r="O131" s="180">
        <f>SUM(F131:N131)</f>
        <v>0</v>
      </c>
      <c r="P131" s="191">
        <f t="shared" si="17"/>
        <v>0</v>
      </c>
    </row>
    <row r="132" spans="1:16" s="185" customFormat="1" hidden="1">
      <c r="A132" s="184"/>
      <c r="B132" s="215"/>
      <c r="C132" s="51"/>
      <c r="D132" s="189"/>
      <c r="E132" s="189"/>
      <c r="F132" s="190"/>
      <c r="G132" s="176"/>
      <c r="H132" s="177"/>
      <c r="I132" s="178"/>
      <c r="J132" s="177"/>
      <c r="K132" s="176"/>
      <c r="L132" s="179"/>
      <c r="M132" s="176"/>
      <c r="N132" s="177"/>
      <c r="O132" s="180">
        <f>SUM(F132:N132)</f>
        <v>0</v>
      </c>
      <c r="P132" s="191">
        <f t="shared" si="17"/>
        <v>0</v>
      </c>
    </row>
    <row r="133" spans="1:16" s="185" customFormat="1" hidden="1">
      <c r="A133" s="184"/>
      <c r="B133" s="215"/>
      <c r="C133" s="51"/>
      <c r="D133" s="189"/>
      <c r="E133" s="189"/>
      <c r="F133" s="190"/>
      <c r="G133" s="176"/>
      <c r="H133" s="177"/>
      <c r="I133" s="178"/>
      <c r="J133" s="177"/>
      <c r="K133" s="176"/>
      <c r="L133" s="179"/>
      <c r="M133" s="176"/>
      <c r="N133" s="177"/>
      <c r="O133" s="180">
        <f>SUM(F133:N133)</f>
        <v>0</v>
      </c>
      <c r="P133" s="191">
        <f t="shared" si="17"/>
        <v>0</v>
      </c>
    </row>
    <row r="134" spans="1:16" s="182" customFormat="1" hidden="1">
      <c r="A134" s="181"/>
      <c r="B134" s="215"/>
      <c r="C134" s="51"/>
      <c r="D134" s="174"/>
      <c r="E134" s="174"/>
      <c r="F134" s="175"/>
      <c r="G134" s="176"/>
      <c r="H134" s="177"/>
      <c r="I134" s="178"/>
      <c r="J134" s="177"/>
      <c r="K134" s="176"/>
      <c r="L134" s="179"/>
      <c r="M134" s="176"/>
      <c r="N134" s="177"/>
      <c r="O134" s="180">
        <f t="shared" si="16"/>
        <v>0</v>
      </c>
      <c r="P134" s="191">
        <f t="shared" si="17"/>
        <v>0</v>
      </c>
    </row>
    <row r="135" spans="1:16" s="181" customFormat="1" ht="12" hidden="1" thickBot="1">
      <c r="A135" s="38"/>
      <c r="B135" s="193" t="s">
        <v>21</v>
      </c>
      <c r="C135" s="39">
        <f>SUM(C134:C134)</f>
        <v>0</v>
      </c>
      <c r="D135" s="39">
        <f>SUM(D111:D134)</f>
        <v>0</v>
      </c>
      <c r="E135" s="39">
        <f>SUM(E111:E134)</f>
        <v>0</v>
      </c>
      <c r="F135" s="39">
        <f>SUM(F111:F134)</f>
        <v>0</v>
      </c>
      <c r="G135" s="43">
        <f t="shared" ref="G135:P135" si="18">SUM(G111:G134)</f>
        <v>0</v>
      </c>
      <c r="H135" s="43">
        <f t="shared" si="18"/>
        <v>0</v>
      </c>
      <c r="I135" s="43">
        <f t="shared" si="18"/>
        <v>0</v>
      </c>
      <c r="J135" s="43">
        <f t="shared" si="18"/>
        <v>0</v>
      </c>
      <c r="K135" s="43">
        <f t="shared" si="18"/>
        <v>0</v>
      </c>
      <c r="L135" s="43">
        <f t="shared" si="18"/>
        <v>0</v>
      </c>
      <c r="M135" s="43">
        <f t="shared" si="18"/>
        <v>0</v>
      </c>
      <c r="N135" s="43">
        <f t="shared" si="18"/>
        <v>0</v>
      </c>
      <c r="O135" s="44">
        <f t="shared" si="18"/>
        <v>0</v>
      </c>
      <c r="P135" s="45">
        <f t="shared" si="18"/>
        <v>0</v>
      </c>
    </row>
    <row r="136" spans="1:16" s="181" customFormat="1" hidden="1">
      <c r="B136" s="226"/>
    </row>
    <row r="137" spans="1:16" s="184" customFormat="1" hidden="1">
      <c r="B137" s="226"/>
    </row>
    <row r="138" spans="1:16" s="184" customFormat="1" ht="12" hidden="1" thickBot="1">
      <c r="B138" s="221" t="s">
        <v>53</v>
      </c>
      <c r="C138" s="186"/>
      <c r="D138" s="186"/>
      <c r="E138" s="186"/>
      <c r="F138" s="187"/>
      <c r="G138" s="187"/>
      <c r="H138" s="187"/>
      <c r="I138" s="187"/>
      <c r="J138" s="187"/>
      <c r="K138" s="187"/>
      <c r="L138" s="187"/>
      <c r="M138" s="187"/>
      <c r="N138" s="187"/>
      <c r="O138" s="188"/>
      <c r="P138" s="188"/>
    </row>
    <row r="139" spans="1:16" s="185" customFormat="1" hidden="1">
      <c r="A139" s="184"/>
      <c r="B139" s="215" t="s">
        <v>72</v>
      </c>
      <c r="C139" s="63"/>
      <c r="D139" s="189"/>
      <c r="E139" s="189"/>
      <c r="F139" s="190"/>
      <c r="G139" s="176"/>
      <c r="H139" s="177"/>
      <c r="I139" s="178"/>
      <c r="J139" s="177"/>
      <c r="K139" s="176"/>
      <c r="L139" s="179"/>
      <c r="M139" s="176"/>
      <c r="N139" s="177"/>
      <c r="O139" s="116">
        <f>SUM(F139:N139)+(E139*18)+(D139*9)</f>
        <v>0</v>
      </c>
      <c r="P139" s="191">
        <f>(D139*$D$3)+(E139*$E$3)+(F139*$F$3)+(G139*$G$3)+(H139*$H$3)+(I139*$I$3)+(J139*$J$3)+(K139*$K$3)+(L139*$L$3)+(M139*$M$3)+(N139*$N$3)</f>
        <v>0</v>
      </c>
    </row>
    <row r="140" spans="1:16" s="185" customFormat="1" hidden="1">
      <c r="A140" s="184"/>
      <c r="B140" s="215"/>
      <c r="C140" s="51"/>
      <c r="D140" s="189"/>
      <c r="E140" s="189"/>
      <c r="F140" s="190"/>
      <c r="G140" s="176"/>
      <c r="H140" s="177"/>
      <c r="I140" s="178"/>
      <c r="J140" s="177"/>
      <c r="K140" s="176"/>
      <c r="L140" s="179"/>
      <c r="M140" s="176"/>
      <c r="N140" s="177"/>
      <c r="O140" s="180">
        <f>SUM(F140:N140)</f>
        <v>0</v>
      </c>
      <c r="P140" s="191">
        <f>(D140*$D$3)+(E140*$E$3)+(F140*$F$3)+(G140*$G$3)+(H140*$H$3)+(I140*$I$3)+(J140*$J$3)+(K140*$K$3)+(L140*$L$3)+(M140*$M$3)+(N140*$N$3)</f>
        <v>0</v>
      </c>
    </row>
    <row r="141" spans="1:16" s="185" customFormat="1" hidden="1">
      <c r="A141" s="184"/>
      <c r="B141" s="215"/>
      <c r="C141" s="51"/>
      <c r="D141" s="189"/>
      <c r="E141" s="189"/>
      <c r="F141" s="190"/>
      <c r="G141" s="176"/>
      <c r="H141" s="177"/>
      <c r="I141" s="178"/>
      <c r="J141" s="177"/>
      <c r="K141" s="176"/>
      <c r="L141" s="179"/>
      <c r="M141" s="176"/>
      <c r="N141" s="177"/>
      <c r="O141" s="180">
        <f>SUM(F141:N141)</f>
        <v>0</v>
      </c>
      <c r="P141" s="191">
        <f>(D141*$D$3)+(E141*$E$3)+(F141*$F$3)+(G141*$G$3)+(H141*$H$3)+(I141*$I$3)+(J141*$J$3)+(K141*$K$3)+(L141*$L$3)+(M141*$M$3)+(N141*$N$3)</f>
        <v>0</v>
      </c>
    </row>
    <row r="142" spans="1:16" s="185" customFormat="1" hidden="1">
      <c r="A142" s="184"/>
      <c r="B142" s="215"/>
      <c r="C142" s="51"/>
      <c r="D142" s="189"/>
      <c r="E142" s="189"/>
      <c r="F142" s="190"/>
      <c r="G142" s="176"/>
      <c r="H142" s="177"/>
      <c r="I142" s="178"/>
      <c r="J142" s="177"/>
      <c r="K142" s="176"/>
      <c r="L142" s="179"/>
      <c r="M142" s="176"/>
      <c r="N142" s="177"/>
      <c r="O142" s="180">
        <f>SUM(F142:N142)</f>
        <v>0</v>
      </c>
      <c r="P142" s="191">
        <f>(D142*$D$3)+(E142*$E$3)+(F142*$F$3)+(G142*$G$3)+(H142*$H$3)+(I142*$I$3)+(J142*$J$3)+(K142*$K$3)+(L142*$L$3)+(M142*$M$3)+(N142*$N$3)</f>
        <v>0</v>
      </c>
    </row>
    <row r="143" spans="1:16" s="184" customFormat="1" ht="12" hidden="1" thickBot="1">
      <c r="A143" s="192"/>
      <c r="B143" s="193" t="s">
        <v>21</v>
      </c>
      <c r="C143" s="193">
        <f>SUM(C142:C142)</f>
        <v>0</v>
      </c>
      <c r="D143" s="193">
        <f>SUM(D139:D142)</f>
        <v>0</v>
      </c>
      <c r="E143" s="193">
        <f>SUM(E139:E142)</f>
        <v>0</v>
      </c>
      <c r="F143" s="193">
        <f>SUM(F142:F142)</f>
        <v>0</v>
      </c>
      <c r="G143" s="43">
        <f t="shared" ref="G143:P143" si="19">SUM(G139:G142)</f>
        <v>0</v>
      </c>
      <c r="H143" s="43">
        <f t="shared" si="19"/>
        <v>0</v>
      </c>
      <c r="I143" s="43">
        <f t="shared" si="19"/>
        <v>0</v>
      </c>
      <c r="J143" s="43">
        <f t="shared" si="19"/>
        <v>0</v>
      </c>
      <c r="K143" s="43">
        <f t="shared" si="19"/>
        <v>0</v>
      </c>
      <c r="L143" s="43">
        <f t="shared" si="19"/>
        <v>0</v>
      </c>
      <c r="M143" s="43">
        <f t="shared" si="19"/>
        <v>0</v>
      </c>
      <c r="N143" s="43">
        <f t="shared" si="19"/>
        <v>0</v>
      </c>
      <c r="O143" s="44">
        <f t="shared" si="19"/>
        <v>0</v>
      </c>
      <c r="P143" s="45">
        <f t="shared" si="19"/>
        <v>0</v>
      </c>
    </row>
    <row r="144" spans="1:16" s="184" customFormat="1" hidden="1">
      <c r="B144" s="226"/>
    </row>
    <row r="145" spans="1:16" hidden="1"/>
    <row r="146" spans="1:16" ht="12" hidden="1" thickBot="1">
      <c r="B146" s="221" t="s">
        <v>52</v>
      </c>
      <c r="C146" s="33"/>
      <c r="D146" s="33"/>
      <c r="E146" s="33"/>
      <c r="F146" s="34"/>
      <c r="G146" s="34"/>
      <c r="H146" s="34"/>
      <c r="I146" s="34"/>
      <c r="J146" s="34"/>
      <c r="K146" s="34"/>
      <c r="L146" s="34"/>
      <c r="M146" s="34"/>
      <c r="N146" s="34"/>
      <c r="O146" s="35"/>
      <c r="P146" s="35"/>
    </row>
    <row r="147" spans="1:16" s="30" customFormat="1" hidden="1">
      <c r="A147" s="1"/>
      <c r="B147" s="215"/>
      <c r="C147" s="63"/>
      <c r="D147" s="52"/>
      <c r="E147" s="52"/>
      <c r="F147" s="53"/>
      <c r="G147" s="59"/>
      <c r="H147" s="60"/>
      <c r="I147" s="61"/>
      <c r="J147" s="60"/>
      <c r="K147" s="59"/>
      <c r="L147" s="62"/>
      <c r="M147" s="59"/>
      <c r="N147" s="60"/>
      <c r="O147" s="36">
        <f>SUM(F147:N147)</f>
        <v>0</v>
      </c>
      <c r="P147" s="191">
        <f>(D147*$D$3)+(E147*$E$3)+(F147*$F$3)+(G147*$G$3)+(H147*$H$3)+(I147*$I$3)+(J147*$J$3)+(K147*$K$3)+(L147*$L$3)+(M147*$M$3)+(N147*$N$3)</f>
        <v>0</v>
      </c>
    </row>
    <row r="148" spans="1:16" s="185" customFormat="1" hidden="1">
      <c r="A148" s="184"/>
      <c r="B148" s="215"/>
      <c r="C148" s="51"/>
      <c r="D148" s="189"/>
      <c r="E148" s="189"/>
      <c r="F148" s="190"/>
      <c r="G148" s="176"/>
      <c r="H148" s="177"/>
      <c r="I148" s="178"/>
      <c r="J148" s="177"/>
      <c r="K148" s="176"/>
      <c r="L148" s="179"/>
      <c r="M148" s="176"/>
      <c r="N148" s="177"/>
      <c r="O148" s="180">
        <f>SUM(F148:N148)</f>
        <v>0</v>
      </c>
      <c r="P148" s="191">
        <f>(D148*$D$3)+(E148*$E$3)+(F148*$F$3)+(G148*$G$3)+(H148*$H$3)+(I148*$I$3)+(J148*$J$3)+(K148*$K$3)+(L148*$L$3)+(M148*$M$3)+(N148*$N$3)</f>
        <v>0</v>
      </c>
    </row>
    <row r="149" spans="1:16" s="30" customFormat="1" hidden="1">
      <c r="A149" s="1"/>
      <c r="B149" s="215"/>
      <c r="C149" s="51"/>
      <c r="D149" s="52"/>
      <c r="E149" s="52"/>
      <c r="F149" s="53"/>
      <c r="G149" s="59"/>
      <c r="H149" s="60"/>
      <c r="I149" s="61"/>
      <c r="J149" s="60"/>
      <c r="K149" s="59"/>
      <c r="L149" s="62"/>
      <c r="M149" s="59"/>
      <c r="N149" s="60"/>
      <c r="O149" s="36">
        <f>SUM(F149:N149)</f>
        <v>0</v>
      </c>
      <c r="P149" s="191">
        <f>(D149*$D$3)+(E149*$E$3)+(F149*$F$3)+(G149*$G$3)+(H149*$H$3)+(I149*$I$3)+(J149*$J$3)+(K149*$K$3)+(L149*$L$3)+(M149*$M$3)+(N149*$N$3)</f>
        <v>0</v>
      </c>
    </row>
    <row r="150" spans="1:16" ht="12" hidden="1" thickBot="1">
      <c r="A150" s="38"/>
      <c r="B150" s="193" t="s">
        <v>21</v>
      </c>
      <c r="C150" s="39">
        <f>SUM(C149:C149)</f>
        <v>0</v>
      </c>
      <c r="D150" s="39">
        <f>SUM(D147:D149)</f>
        <v>0</v>
      </c>
      <c r="E150" s="39">
        <f>SUM(E147:E149)</f>
        <v>0</v>
      </c>
      <c r="F150" s="39">
        <f>SUM(F149:F149)</f>
        <v>0</v>
      </c>
      <c r="G150" s="43">
        <f t="shared" ref="G150:P150" si="20">SUM(G147:G149)</f>
        <v>0</v>
      </c>
      <c r="H150" s="43">
        <f t="shared" si="20"/>
        <v>0</v>
      </c>
      <c r="I150" s="43">
        <f t="shared" si="20"/>
        <v>0</v>
      </c>
      <c r="J150" s="43">
        <f t="shared" si="20"/>
        <v>0</v>
      </c>
      <c r="K150" s="43">
        <f t="shared" si="20"/>
        <v>0</v>
      </c>
      <c r="L150" s="43">
        <f t="shared" si="20"/>
        <v>0</v>
      </c>
      <c r="M150" s="43">
        <f t="shared" si="20"/>
        <v>0</v>
      </c>
      <c r="N150" s="43">
        <f t="shared" si="20"/>
        <v>0</v>
      </c>
      <c r="O150" s="44">
        <f t="shared" si="20"/>
        <v>0</v>
      </c>
      <c r="P150" s="45">
        <f t="shared" si="20"/>
        <v>0</v>
      </c>
    </row>
    <row r="151" spans="1:16" hidden="1"/>
    <row r="152" spans="1:16" s="184" customFormat="1" hidden="1">
      <c r="B152" s="226"/>
    </row>
    <row r="153" spans="1:16" s="184" customFormat="1" ht="12" hidden="1" thickBot="1">
      <c r="B153" s="221" t="s">
        <v>45</v>
      </c>
      <c r="C153" s="186"/>
      <c r="D153" s="186"/>
      <c r="E153" s="186"/>
      <c r="F153" s="187"/>
      <c r="G153" s="187"/>
      <c r="H153" s="187"/>
      <c r="I153" s="187"/>
      <c r="J153" s="187"/>
      <c r="K153" s="187"/>
      <c r="L153" s="187"/>
      <c r="M153" s="187"/>
      <c r="N153" s="187"/>
      <c r="O153" s="188"/>
      <c r="P153" s="188"/>
    </row>
    <row r="154" spans="1:16" s="185" customFormat="1" hidden="1">
      <c r="A154" s="184"/>
      <c r="B154" s="215" t="s">
        <v>72</v>
      </c>
      <c r="C154" s="63"/>
      <c r="D154" s="189"/>
      <c r="E154" s="189"/>
      <c r="F154" s="190"/>
      <c r="G154" s="176"/>
      <c r="H154" s="177"/>
      <c r="I154" s="178"/>
      <c r="J154" s="177"/>
      <c r="K154" s="176"/>
      <c r="L154" s="179"/>
      <c r="M154" s="176"/>
      <c r="N154" s="177"/>
      <c r="O154" s="116">
        <f>SUM(F154:N154)+(E154*18)+(D154*9)</f>
        <v>0</v>
      </c>
      <c r="P154" s="191">
        <f>(D154*$D$3)+(E154*$E$3)+(F154*$F$3)+(G154*$G$3)+(H154*$H$3)+(I154*$I$3)+(J154*$J$3)+(K154*$K$3)+(L154*$L$3)+(M154*$M$3)+(N154*$N$3)</f>
        <v>0</v>
      </c>
    </row>
    <row r="155" spans="1:16" s="185" customFormat="1" hidden="1">
      <c r="A155" s="184"/>
      <c r="B155" s="215"/>
      <c r="C155" s="51"/>
      <c r="D155" s="189"/>
      <c r="E155" s="189"/>
      <c r="F155" s="190"/>
      <c r="G155" s="176"/>
      <c r="H155" s="177"/>
      <c r="I155" s="178"/>
      <c r="J155" s="177"/>
      <c r="K155" s="176"/>
      <c r="L155" s="179"/>
      <c r="M155" s="176"/>
      <c r="N155" s="177"/>
      <c r="O155" s="180">
        <f>SUM(F155:N155)</f>
        <v>0</v>
      </c>
      <c r="P155" s="191">
        <f>(D155*$D$3)+(E155*$E$3)+(F155*$F$3)+(G155*$G$3)+(H155*$H$3)+(I155*$I$3)+(J155*$J$3)+(K155*$K$3)+(L155*$L$3)+(M155*$M$3)+(N155*$N$3)</f>
        <v>0</v>
      </c>
    </row>
    <row r="156" spans="1:16" s="185" customFormat="1" hidden="1">
      <c r="A156" s="184"/>
      <c r="B156" s="215"/>
      <c r="C156" s="51"/>
      <c r="D156" s="189"/>
      <c r="E156" s="189"/>
      <c r="F156" s="190"/>
      <c r="G156" s="176"/>
      <c r="H156" s="177"/>
      <c r="I156" s="178"/>
      <c r="J156" s="177"/>
      <c r="K156" s="176"/>
      <c r="L156" s="179"/>
      <c r="M156" s="176"/>
      <c r="N156" s="177"/>
      <c r="O156" s="180">
        <f>SUM(F156:N156)</f>
        <v>0</v>
      </c>
      <c r="P156" s="191">
        <f>(D156*$D$3)+(E156*$E$3)+(F156*$F$3)+(G156*$G$3)+(H156*$H$3)+(I156*$I$3)+(J156*$J$3)+(K156*$K$3)+(L156*$L$3)+(M156*$M$3)+(N156*$N$3)</f>
        <v>0</v>
      </c>
    </row>
    <row r="157" spans="1:16" s="184" customFormat="1" ht="12" hidden="1" thickBot="1">
      <c r="A157" s="192"/>
      <c r="B157" s="193" t="s">
        <v>21</v>
      </c>
      <c r="C157" s="193">
        <f>SUM(C156:C156)</f>
        <v>0</v>
      </c>
      <c r="D157" s="193">
        <f>SUM(D154:D156)</f>
        <v>0</v>
      </c>
      <c r="E157" s="193">
        <f>SUM(E154:E156)</f>
        <v>0</v>
      </c>
      <c r="F157" s="193">
        <f>SUM(F156:F156)</f>
        <v>0</v>
      </c>
      <c r="G157" s="43">
        <f t="shared" ref="G157:P157" si="21">SUM(G154:G156)</f>
        <v>0</v>
      </c>
      <c r="H157" s="43">
        <f t="shared" si="21"/>
        <v>0</v>
      </c>
      <c r="I157" s="43">
        <f t="shared" si="21"/>
        <v>0</v>
      </c>
      <c r="J157" s="43">
        <f t="shared" si="21"/>
        <v>0</v>
      </c>
      <c r="K157" s="43">
        <f t="shared" si="21"/>
        <v>0</v>
      </c>
      <c r="L157" s="43">
        <f t="shared" si="21"/>
        <v>0</v>
      </c>
      <c r="M157" s="43">
        <f t="shared" si="21"/>
        <v>0</v>
      </c>
      <c r="N157" s="43">
        <f t="shared" si="21"/>
        <v>0</v>
      </c>
      <c r="O157" s="44">
        <f t="shared" si="21"/>
        <v>0</v>
      </c>
      <c r="P157" s="45">
        <f t="shared" si="21"/>
        <v>0</v>
      </c>
    </row>
    <row r="158" spans="1:16" s="184" customFormat="1" hidden="1">
      <c r="B158" s="226"/>
    </row>
    <row r="160" spans="1:16" ht="12" thickBot="1">
      <c r="B160" s="221" t="s">
        <v>50</v>
      </c>
      <c r="C160" s="33"/>
      <c r="D160" s="33"/>
      <c r="E160" s="33"/>
      <c r="F160" s="34"/>
      <c r="G160" s="34"/>
      <c r="H160" s="34"/>
      <c r="I160" s="34"/>
      <c r="J160" s="34"/>
      <c r="K160" s="34"/>
      <c r="L160" s="34"/>
      <c r="M160" s="34"/>
      <c r="N160" s="34"/>
      <c r="O160" s="35"/>
      <c r="P160" s="35"/>
    </row>
    <row r="161" spans="1:16" s="30" customFormat="1" ht="11.25" customHeight="1">
      <c r="A161" s="1"/>
      <c r="B161" s="215" t="s">
        <v>103</v>
      </c>
      <c r="C161" s="51"/>
      <c r="D161" s="52"/>
      <c r="E161" s="52"/>
      <c r="F161" s="53"/>
      <c r="G161" s="59">
        <v>10</v>
      </c>
      <c r="H161" s="60"/>
      <c r="I161" s="61"/>
      <c r="J161" s="60"/>
      <c r="K161" s="59"/>
      <c r="L161" s="62"/>
      <c r="M161" s="59"/>
      <c r="N161" s="60"/>
      <c r="O161" s="36">
        <f>SUM(F161:N161)</f>
        <v>10</v>
      </c>
      <c r="P161" s="191">
        <f t="shared" ref="P161:P165" si="22">(D161*$D$3)+(E161*$E$3)+(F161*$F$3)+(G161*$G$3)+(H161*$H$3)+(I161*$I$3)+(J161*$J$3)+(K161*$K$3)+(L161*$L$3)+(M161*$M$3)+(N161*$N$3)</f>
        <v>2.5</v>
      </c>
    </row>
    <row r="162" spans="1:16" s="185" customFormat="1" ht="11.25" customHeight="1">
      <c r="A162" s="184"/>
      <c r="B162" s="215" t="s">
        <v>104</v>
      </c>
      <c r="C162" s="51"/>
      <c r="D162" s="189"/>
      <c r="E162" s="189"/>
      <c r="F162" s="190"/>
      <c r="G162" s="176">
        <v>12</v>
      </c>
      <c r="H162" s="177"/>
      <c r="I162" s="178">
        <v>7</v>
      </c>
      <c r="J162" s="177"/>
      <c r="K162" s="176">
        <v>2</v>
      </c>
      <c r="L162" s="179"/>
      <c r="M162" s="176"/>
      <c r="N162" s="177"/>
      <c r="O162" s="180">
        <f>SUM(F162:N162)</f>
        <v>21</v>
      </c>
      <c r="P162" s="191">
        <f t="shared" si="22"/>
        <v>8.5</v>
      </c>
    </row>
    <row r="163" spans="1:16" s="185" customFormat="1" ht="11.25" customHeight="1">
      <c r="A163" s="184"/>
      <c r="B163" s="215" t="s">
        <v>105</v>
      </c>
      <c r="C163" s="51"/>
      <c r="D163" s="189"/>
      <c r="E163" s="189">
        <v>3</v>
      </c>
      <c r="F163" s="190"/>
      <c r="G163" s="176">
        <v>24</v>
      </c>
      <c r="H163" s="177"/>
      <c r="I163" s="178">
        <v>9</v>
      </c>
      <c r="J163" s="177"/>
      <c r="K163" s="176">
        <v>8</v>
      </c>
      <c r="L163" s="179"/>
      <c r="M163" s="176">
        <v>3</v>
      </c>
      <c r="N163" s="177"/>
      <c r="O163" s="116">
        <f>SUM(F163:N163)+(E163*18)+(D163*9)</f>
        <v>98</v>
      </c>
      <c r="P163" s="191">
        <f t="shared" si="22"/>
        <v>240.5</v>
      </c>
    </row>
    <row r="164" spans="1:16" s="185" customFormat="1" ht="11.25" customHeight="1">
      <c r="A164" s="184"/>
      <c r="B164" s="215"/>
      <c r="C164" s="51"/>
      <c r="D164" s="189"/>
      <c r="E164" s="189"/>
      <c r="F164" s="190"/>
      <c r="G164" s="176"/>
      <c r="H164" s="177"/>
      <c r="I164" s="178"/>
      <c r="J164" s="177"/>
      <c r="K164" s="176"/>
      <c r="L164" s="179"/>
      <c r="M164" s="176"/>
      <c r="N164" s="177"/>
      <c r="O164" s="180">
        <f>SUM(F164:N164)</f>
        <v>0</v>
      </c>
      <c r="P164" s="191">
        <f t="shared" si="22"/>
        <v>0</v>
      </c>
    </row>
    <row r="165" spans="1:16" s="30" customFormat="1" ht="11.25" customHeight="1">
      <c r="A165" s="1"/>
      <c r="B165" s="215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 t="shared" ref="O165" si="23">SUM(F165:N165)</f>
        <v>0</v>
      </c>
      <c r="P165" s="191">
        <f t="shared" si="22"/>
        <v>0</v>
      </c>
    </row>
    <row r="166" spans="1:16" ht="12" thickBot="1">
      <c r="A166" s="38"/>
      <c r="B166" s="193" t="s">
        <v>21</v>
      </c>
      <c r="C166" s="39">
        <f t="shared" ref="C166:P166" si="24">SUM(C161:C165)</f>
        <v>0</v>
      </c>
      <c r="D166" s="39">
        <f t="shared" si="24"/>
        <v>0</v>
      </c>
      <c r="E166" s="39">
        <f t="shared" si="24"/>
        <v>3</v>
      </c>
      <c r="F166" s="39">
        <f t="shared" si="24"/>
        <v>0</v>
      </c>
      <c r="G166" s="43">
        <f t="shared" si="24"/>
        <v>46</v>
      </c>
      <c r="H166" s="43">
        <f t="shared" si="24"/>
        <v>0</v>
      </c>
      <c r="I166" s="43">
        <f t="shared" si="24"/>
        <v>16</v>
      </c>
      <c r="J166" s="43">
        <f t="shared" si="24"/>
        <v>0</v>
      </c>
      <c r="K166" s="43">
        <f t="shared" si="24"/>
        <v>10</v>
      </c>
      <c r="L166" s="43">
        <f t="shared" si="24"/>
        <v>0</v>
      </c>
      <c r="M166" s="43">
        <f t="shared" si="24"/>
        <v>3</v>
      </c>
      <c r="N166" s="43">
        <f t="shared" si="24"/>
        <v>0</v>
      </c>
      <c r="O166" s="44">
        <f t="shared" si="24"/>
        <v>129</v>
      </c>
      <c r="P166" s="45">
        <f t="shared" si="24"/>
        <v>251.5</v>
      </c>
    </row>
    <row r="167" spans="1:16" ht="11.25" customHeight="1">
      <c r="A167" s="38"/>
      <c r="B167" s="54"/>
      <c r="C167" s="54"/>
      <c r="D167" s="54"/>
      <c r="E167" s="54"/>
      <c r="F167" s="54"/>
      <c r="G167" s="55"/>
      <c r="H167" s="55"/>
      <c r="I167" s="55"/>
      <c r="J167" s="55"/>
      <c r="K167" s="55"/>
      <c r="L167" s="55"/>
      <c r="M167" s="55"/>
      <c r="N167" s="55"/>
      <c r="O167" s="56"/>
      <c r="P167" s="57"/>
    </row>
    <row r="168" spans="1:16" ht="11.25" customHeight="1">
      <c r="B168" s="227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</row>
    <row r="169" spans="1:16" ht="12" thickBot="1">
      <c r="B169" s="221" t="s">
        <v>84</v>
      </c>
      <c r="C169" s="33"/>
      <c r="D169" s="33"/>
      <c r="E169" s="33"/>
      <c r="F169" s="34"/>
      <c r="G169" s="34"/>
      <c r="H169" s="34"/>
      <c r="I169" s="34"/>
      <c r="J169" s="34"/>
      <c r="K169" s="34"/>
      <c r="L169" s="34"/>
      <c r="M169" s="34"/>
      <c r="N169" s="34"/>
      <c r="O169" s="35"/>
      <c r="P169" s="35"/>
    </row>
    <row r="170" spans="1:16" s="30" customFormat="1">
      <c r="A170" s="1"/>
      <c r="B170" s="215" t="s">
        <v>71</v>
      </c>
      <c r="C170" s="51"/>
      <c r="D170" s="52"/>
      <c r="E170" s="52"/>
      <c r="F170" s="53"/>
      <c r="G170" s="59"/>
      <c r="H170" s="60"/>
      <c r="I170" s="61">
        <v>1</v>
      </c>
      <c r="J170" s="60"/>
      <c r="K170" s="59">
        <v>38</v>
      </c>
      <c r="L170" s="62"/>
      <c r="M170" s="59">
        <v>7</v>
      </c>
      <c r="N170" s="60"/>
      <c r="O170" s="36">
        <f>SUM(F170:N170)</f>
        <v>46</v>
      </c>
      <c r="P170" s="191">
        <f>(D170*$D$3)+(E170*$E$3)+(F170*$F$3)+(G170*$G$3)+(H170*$H$3)+(I170*$I$3)+(J170*$J$3)+(K170*$K$3)+(L170*$L$3)+(M170*$M$3)+(N170*$N$3)</f>
        <v>52.5</v>
      </c>
    </row>
    <row r="171" spans="1:16" s="30" customFormat="1">
      <c r="A171" s="1"/>
      <c r="B171" s="215"/>
      <c r="C171" s="51"/>
      <c r="D171" s="52"/>
      <c r="E171" s="52"/>
      <c r="F171" s="53"/>
      <c r="G171" s="59"/>
      <c r="H171" s="60"/>
      <c r="I171" s="61"/>
      <c r="J171" s="60"/>
      <c r="K171" s="59"/>
      <c r="L171" s="62"/>
      <c r="M171" s="59"/>
      <c r="N171" s="60"/>
      <c r="O171" s="36">
        <f>SUM(F171:N171)</f>
        <v>0</v>
      </c>
      <c r="P171" s="191">
        <f>(D171*$D$3)+(E171*$E$3)+(F171*$F$3)+(G171*$G$3)+(H171*$H$3)+(I171*$I$3)+(J171*$J$3)+(K171*$K$3)+(L171*$L$3)+(M171*$M$3)+(N171*$N$3)</f>
        <v>0</v>
      </c>
    </row>
    <row r="172" spans="1:16" s="30" customFormat="1">
      <c r="A172" s="1"/>
      <c r="B172" s="215"/>
      <c r="C172" s="51"/>
      <c r="D172" s="52"/>
      <c r="E172" s="52"/>
      <c r="F172" s="53"/>
      <c r="G172" s="59"/>
      <c r="H172" s="60"/>
      <c r="I172" s="61"/>
      <c r="J172" s="60"/>
      <c r="K172" s="59"/>
      <c r="L172" s="62"/>
      <c r="M172" s="59"/>
      <c r="N172" s="60"/>
      <c r="O172" s="36">
        <f>SUM(F172:N172)</f>
        <v>0</v>
      </c>
      <c r="P172" s="191">
        <f>(D172*$D$3)+(E172*$E$3)+(F172*$F$3)+(G172*$G$3)+(H172*$H$3)+(I172*$I$3)+(J172*$J$3)+(K172*$K$3)+(L172*$L$3)+(M172*$M$3)+(N172*$N$3)</f>
        <v>0</v>
      </c>
    </row>
    <row r="173" spans="1:16" ht="12" thickBot="1">
      <c r="A173" s="38"/>
      <c r="B173" s="193" t="s">
        <v>21</v>
      </c>
      <c r="C173" s="39">
        <f t="shared" ref="C173:O173" si="25">SUM(C170:C172)</f>
        <v>0</v>
      </c>
      <c r="D173" s="39">
        <f t="shared" si="25"/>
        <v>0</v>
      </c>
      <c r="E173" s="39">
        <f t="shared" si="25"/>
        <v>0</v>
      </c>
      <c r="F173" s="39">
        <f t="shared" si="25"/>
        <v>0</v>
      </c>
      <c r="G173" s="43">
        <f t="shared" si="25"/>
        <v>0</v>
      </c>
      <c r="H173" s="43">
        <f t="shared" si="25"/>
        <v>0</v>
      </c>
      <c r="I173" s="43">
        <f t="shared" si="25"/>
        <v>1</v>
      </c>
      <c r="J173" s="43">
        <f t="shared" si="25"/>
        <v>0</v>
      </c>
      <c r="K173" s="43">
        <f t="shared" si="25"/>
        <v>38</v>
      </c>
      <c r="L173" s="43">
        <f t="shared" si="25"/>
        <v>0</v>
      </c>
      <c r="M173" s="43">
        <f t="shared" si="25"/>
        <v>7</v>
      </c>
      <c r="N173" s="43">
        <f t="shared" si="25"/>
        <v>0</v>
      </c>
      <c r="O173" s="44">
        <f t="shared" si="25"/>
        <v>46</v>
      </c>
      <c r="P173" s="45">
        <f>SUM(P170:P172)</f>
        <v>52.5</v>
      </c>
    </row>
    <row r="174" spans="1:16" ht="12.75">
      <c r="B174" s="216"/>
      <c r="C174" s="2"/>
      <c r="D174" s="2"/>
      <c r="E174" s="2"/>
      <c r="F174" s="47"/>
      <c r="G174" s="47"/>
      <c r="H174" s="47"/>
      <c r="I174" s="47"/>
      <c r="J174" s="47"/>
      <c r="K174" s="47"/>
      <c r="L174" s="47"/>
      <c r="M174" s="47"/>
      <c r="N174" s="47"/>
      <c r="O174" s="2"/>
      <c r="P174" s="2"/>
    </row>
    <row r="175" spans="1:16">
      <c r="M175" s="48" t="s">
        <v>21</v>
      </c>
      <c r="O175" s="49">
        <f>O173+O166+O157+O150+O143+O135+O107+O101+O68+O94+O62+O54+O37+O11</f>
        <v>3252</v>
      </c>
      <c r="P175" s="50">
        <f>P173+P166+P157+P150+P143+P135+P107+P101+P68+P94+P62+P54+P37+P11</f>
        <v>931.09999999999991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G9" sqref="G9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79</v>
      </c>
    </row>
    <row r="3" spans="1:16" ht="12.75">
      <c r="B3" s="2" t="s">
        <v>67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 t="s">
        <v>46</v>
      </c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>SUM(F10:N10)</f>
        <v>0</v>
      </c>
      <c r="P10" s="191">
        <f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>SUM(F11:N11)</f>
        <v>0</v>
      </c>
      <c r="P11" s="191">
        <f>(D11*$D$5)+(E11*$E$5)+(F11*$F$5)+(G11*$G$5)+(H11*$H$5)+(I11*$I$5)+(J11*$J$5)+(K11*$K$5)+(L11*$L$5)+(M11*$M$5)+(N11*$N$5)</f>
        <v>0</v>
      </c>
    </row>
    <row r="12" spans="1:16" ht="12" thickBot="1">
      <c r="A12" s="192"/>
      <c r="B12" s="193" t="s">
        <v>21</v>
      </c>
      <c r="C12" s="193">
        <f t="shared" ref="C12:P12" si="0">SUM(C9:C11)</f>
        <v>0</v>
      </c>
      <c r="D12" s="193">
        <f t="shared" si="0"/>
        <v>0</v>
      </c>
      <c r="E12" s="193">
        <f t="shared" si="0"/>
        <v>0</v>
      </c>
      <c r="F12" s="193">
        <f t="shared" si="0"/>
        <v>0</v>
      </c>
      <c r="G12" s="193">
        <f t="shared" si="0"/>
        <v>0</v>
      </c>
      <c r="H12" s="193">
        <f t="shared" si="0"/>
        <v>0</v>
      </c>
      <c r="I12" s="193">
        <f t="shared" si="0"/>
        <v>0</v>
      </c>
      <c r="J12" s="193">
        <f t="shared" si="0"/>
        <v>0</v>
      </c>
      <c r="K12" s="193">
        <f t="shared" si="0"/>
        <v>0</v>
      </c>
      <c r="L12" s="193">
        <f t="shared" si="0"/>
        <v>0</v>
      </c>
      <c r="M12" s="193">
        <f t="shared" si="0"/>
        <v>0</v>
      </c>
      <c r="N12" s="193">
        <f t="shared" si="0"/>
        <v>0</v>
      </c>
      <c r="O12" s="193">
        <f t="shared" si="0"/>
        <v>0</v>
      </c>
      <c r="P12" s="193">
        <f t="shared" si="0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23"/>
  <sheetViews>
    <sheetView zoomScaleNormal="100" workbookViewId="0">
      <selection activeCell="C25" sqref="C25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91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122</v>
      </c>
      <c r="C9" s="63"/>
      <c r="D9" s="52"/>
      <c r="E9" s="52"/>
      <c r="F9" s="53"/>
      <c r="G9" s="59"/>
      <c r="H9" s="60"/>
      <c r="I9" s="61"/>
      <c r="J9" s="60"/>
      <c r="K9" s="59">
        <v>12</v>
      </c>
      <c r="L9" s="62"/>
      <c r="M9" s="59"/>
      <c r="N9" s="60"/>
      <c r="O9" s="36">
        <f t="shared" ref="O9:O18" si="0">SUM(F9:N9)</f>
        <v>12</v>
      </c>
      <c r="P9" s="37">
        <f t="shared" ref="P9:P18" si="1">(D9*$D$5)+(E9*$E$5)+(F9*$F$5)+(G9*$G$5)+(H9*$H$5)+(I9*$I$5)+(J9*$J$5)+(K9*$K$5)+(L9*$L$5)+(M9*$M$5)+(N9*$N$5)</f>
        <v>12</v>
      </c>
    </row>
    <row r="10" spans="1:16" s="185" customFormat="1">
      <c r="A10" s="184"/>
      <c r="B10" s="183" t="s">
        <v>123</v>
      </c>
      <c r="C10" s="71"/>
      <c r="D10" s="65"/>
      <c r="E10" s="65"/>
      <c r="F10" s="66"/>
      <c r="G10" s="67"/>
      <c r="H10" s="68"/>
      <c r="I10" s="69"/>
      <c r="J10" s="68"/>
      <c r="K10" s="67">
        <v>12</v>
      </c>
      <c r="L10" s="70"/>
      <c r="M10" s="67"/>
      <c r="N10" s="68"/>
      <c r="O10" s="180">
        <f t="shared" si="0"/>
        <v>12</v>
      </c>
      <c r="P10" s="191">
        <f t="shared" si="1"/>
        <v>12</v>
      </c>
    </row>
    <row r="11" spans="1:16" s="185" customFormat="1">
      <c r="A11" s="184"/>
      <c r="B11" s="183" t="s">
        <v>124</v>
      </c>
      <c r="C11" s="71"/>
      <c r="D11" s="65"/>
      <c r="E11" s="65"/>
      <c r="F11" s="66"/>
      <c r="G11" s="67"/>
      <c r="H11" s="68"/>
      <c r="I11" s="69"/>
      <c r="J11" s="68"/>
      <c r="K11" s="67">
        <v>9</v>
      </c>
      <c r="L11" s="70"/>
      <c r="M11" s="67"/>
      <c r="N11" s="68"/>
      <c r="O11" s="180">
        <f t="shared" si="0"/>
        <v>9</v>
      </c>
      <c r="P11" s="191">
        <f t="shared" si="1"/>
        <v>9</v>
      </c>
    </row>
    <row r="12" spans="1:16" s="185" customFormat="1">
      <c r="A12" s="184"/>
      <c r="B12" s="183" t="s">
        <v>125</v>
      </c>
      <c r="C12" s="71"/>
      <c r="D12" s="65"/>
      <c r="E12" s="65"/>
      <c r="F12" s="66"/>
      <c r="G12" s="67"/>
      <c r="H12" s="68"/>
      <c r="I12" s="69"/>
      <c r="J12" s="68"/>
      <c r="K12" s="67">
        <v>9</v>
      </c>
      <c r="L12" s="70"/>
      <c r="M12" s="67"/>
      <c r="N12" s="68"/>
      <c r="O12" s="180">
        <f t="shared" si="0"/>
        <v>9</v>
      </c>
      <c r="P12" s="191">
        <f t="shared" si="1"/>
        <v>9</v>
      </c>
    </row>
    <row r="13" spans="1:16" s="185" customFormat="1">
      <c r="A13" s="184"/>
      <c r="B13" s="183" t="s">
        <v>126</v>
      </c>
      <c r="C13" s="71"/>
      <c r="D13" s="65"/>
      <c r="E13" s="65"/>
      <c r="F13" s="66"/>
      <c r="G13" s="67"/>
      <c r="H13" s="68"/>
      <c r="I13" s="69"/>
      <c r="J13" s="68"/>
      <c r="K13" s="67">
        <v>25</v>
      </c>
      <c r="L13" s="70"/>
      <c r="M13" s="67"/>
      <c r="N13" s="68"/>
      <c r="O13" s="180">
        <f t="shared" si="0"/>
        <v>25</v>
      </c>
      <c r="P13" s="191">
        <f t="shared" si="1"/>
        <v>25</v>
      </c>
    </row>
    <row r="14" spans="1:16" s="185" customFormat="1">
      <c r="A14" s="184"/>
      <c r="B14" s="183" t="s">
        <v>127</v>
      </c>
      <c r="C14" s="71"/>
      <c r="D14" s="65"/>
      <c r="E14" s="65"/>
      <c r="F14" s="66"/>
      <c r="G14" s="67"/>
      <c r="H14" s="68"/>
      <c r="I14" s="69"/>
      <c r="J14" s="68"/>
      <c r="K14" s="67">
        <v>100</v>
      </c>
      <c r="L14" s="70"/>
      <c r="M14" s="67"/>
      <c r="N14" s="68"/>
      <c r="O14" s="180">
        <f t="shared" si="0"/>
        <v>100</v>
      </c>
      <c r="P14" s="191">
        <f t="shared" si="1"/>
        <v>100</v>
      </c>
    </row>
    <row r="15" spans="1:16" s="185" customFormat="1">
      <c r="A15" s="184"/>
      <c r="B15" s="183"/>
      <c r="C15" s="71"/>
      <c r="D15" s="65"/>
      <c r="E15" s="65"/>
      <c r="F15" s="66"/>
      <c r="G15" s="67"/>
      <c r="H15" s="68"/>
      <c r="I15" s="69"/>
      <c r="J15" s="68"/>
      <c r="K15" s="67"/>
      <c r="L15" s="70"/>
      <c r="M15" s="67"/>
      <c r="N15" s="68"/>
      <c r="O15" s="180">
        <f t="shared" si="0"/>
        <v>0</v>
      </c>
      <c r="P15" s="191">
        <f t="shared" si="1"/>
        <v>0</v>
      </c>
    </row>
    <row r="16" spans="1:16" s="185" customFormat="1">
      <c r="A16" s="184"/>
      <c r="B16" s="183"/>
      <c r="C16" s="71"/>
      <c r="D16" s="65"/>
      <c r="E16" s="65"/>
      <c r="F16" s="66"/>
      <c r="G16" s="67"/>
      <c r="H16" s="68"/>
      <c r="I16" s="69"/>
      <c r="J16" s="68"/>
      <c r="K16" s="67"/>
      <c r="L16" s="70"/>
      <c r="M16" s="67"/>
      <c r="N16" s="68"/>
      <c r="O16" s="180">
        <f t="shared" si="0"/>
        <v>0</v>
      </c>
      <c r="P16" s="191">
        <f t="shared" si="1"/>
        <v>0</v>
      </c>
    </row>
    <row r="17" spans="1:16" s="30" customFormat="1">
      <c r="A17" s="1"/>
      <c r="B17" s="58"/>
      <c r="C17" s="71"/>
      <c r="D17" s="65"/>
      <c r="E17" s="65"/>
      <c r="F17" s="66"/>
      <c r="G17" s="67"/>
      <c r="H17" s="68"/>
      <c r="I17" s="69"/>
      <c r="J17" s="68"/>
      <c r="K17" s="67"/>
      <c r="L17" s="70"/>
      <c r="M17" s="67"/>
      <c r="N17" s="68"/>
      <c r="O17" s="36">
        <f t="shared" si="0"/>
        <v>0</v>
      </c>
      <c r="P17" s="191">
        <f t="shared" si="1"/>
        <v>0</v>
      </c>
    </row>
    <row r="18" spans="1:16" s="30" customFormat="1">
      <c r="A18" s="1"/>
      <c r="B18" s="133"/>
      <c r="C18" s="71"/>
      <c r="D18" s="65"/>
      <c r="E18" s="65"/>
      <c r="F18" s="66"/>
      <c r="G18" s="67"/>
      <c r="H18" s="68"/>
      <c r="I18" s="69"/>
      <c r="J18" s="68"/>
      <c r="K18" s="67"/>
      <c r="L18" s="70"/>
      <c r="M18" s="67"/>
      <c r="N18" s="68"/>
      <c r="O18" s="36">
        <f t="shared" si="0"/>
        <v>0</v>
      </c>
      <c r="P18" s="191">
        <f t="shared" si="1"/>
        <v>0</v>
      </c>
    </row>
    <row r="19" spans="1:16" ht="12" thickBot="1">
      <c r="A19" s="38"/>
      <c r="B19" s="39" t="s">
        <v>21</v>
      </c>
      <c r="C19" s="39">
        <f t="shared" ref="C19:P19" si="2">SUM(C9:C18)</f>
        <v>0</v>
      </c>
      <c r="D19" s="39">
        <f t="shared" si="2"/>
        <v>0</v>
      </c>
      <c r="E19" s="39">
        <f t="shared" si="2"/>
        <v>0</v>
      </c>
      <c r="F19" s="39">
        <f t="shared" si="2"/>
        <v>0</v>
      </c>
      <c r="G19" s="39">
        <f t="shared" si="2"/>
        <v>0</v>
      </c>
      <c r="H19" s="39">
        <f t="shared" si="2"/>
        <v>0</v>
      </c>
      <c r="I19" s="39">
        <f t="shared" si="2"/>
        <v>0</v>
      </c>
      <c r="J19" s="39">
        <f t="shared" si="2"/>
        <v>0</v>
      </c>
      <c r="K19" s="39">
        <f t="shared" si="2"/>
        <v>167</v>
      </c>
      <c r="L19" s="39">
        <f t="shared" si="2"/>
        <v>0</v>
      </c>
      <c r="M19" s="39">
        <f t="shared" si="2"/>
        <v>0</v>
      </c>
      <c r="N19" s="39">
        <f t="shared" si="2"/>
        <v>0</v>
      </c>
      <c r="O19" s="39">
        <f t="shared" si="2"/>
        <v>167</v>
      </c>
      <c r="P19" s="39">
        <f t="shared" si="2"/>
        <v>167</v>
      </c>
    </row>
    <row r="20" spans="1:16">
      <c r="B20" s="38"/>
      <c r="C20" s="38"/>
      <c r="D20" s="38"/>
      <c r="E20" s="38"/>
      <c r="F20" s="40"/>
      <c r="G20" s="40"/>
      <c r="H20" s="40"/>
      <c r="I20" s="40"/>
      <c r="J20" s="40"/>
      <c r="K20" s="40"/>
      <c r="L20" s="40"/>
      <c r="M20" s="40"/>
      <c r="N20" s="40"/>
      <c r="O20" s="38"/>
      <c r="P20" s="38"/>
    </row>
    <row r="21" spans="1:16" ht="12" customHeight="1"/>
    <row r="23" spans="1:16">
      <c r="M23" s="117"/>
      <c r="N23" s="117"/>
      <c r="O23" s="117"/>
      <c r="P23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G9" sqref="G9"/>
    </sheetView>
  </sheetViews>
  <sheetFormatPr defaultColWidth="9.140625" defaultRowHeight="11.25"/>
  <cols>
    <col min="1" max="1" width="3.140625" style="184" customWidth="1"/>
    <col min="2" max="2" width="27.140625" style="184" bestFit="1" customWidth="1"/>
    <col min="3" max="3" width="9.7109375" style="184" customWidth="1"/>
    <col min="4" max="4" width="6.28515625" style="184" bestFit="1" customWidth="1"/>
    <col min="5" max="5" width="6" style="184" bestFit="1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5.42578125" style="184" bestFit="1" customWidth="1"/>
    <col min="16" max="16" width="9.7109375" style="184" bestFit="1" customWidth="1"/>
    <col min="17" max="17" width="10" style="184" bestFit="1" customWidth="1"/>
    <col min="18" max="16384" width="9.140625" style="184"/>
  </cols>
  <sheetData>
    <row r="2" spans="1:16" ht="12.75">
      <c r="B2" s="2" t="s">
        <v>78</v>
      </c>
    </row>
    <row r="3" spans="1:16" ht="12.75">
      <c r="B3" s="2" t="s">
        <v>67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5" customFormat="1" ht="12" thickBot="1">
      <c r="A6" s="184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6"/>
      <c r="C8" s="186"/>
      <c r="D8" s="186"/>
      <c r="E8" s="186"/>
      <c r="F8" s="187"/>
      <c r="G8" s="187"/>
      <c r="H8" s="187"/>
      <c r="I8" s="187"/>
      <c r="J8" s="187"/>
      <c r="K8" s="187"/>
      <c r="L8" s="187"/>
      <c r="M8" s="187"/>
      <c r="N8" s="187"/>
      <c r="O8" s="188"/>
      <c r="P8" s="188"/>
    </row>
    <row r="9" spans="1:16" s="185" customFormat="1">
      <c r="A9" s="184"/>
      <c r="B9" s="183"/>
      <c r="C9" s="63"/>
      <c r="D9" s="189"/>
      <c r="E9" s="189"/>
      <c r="F9" s="190"/>
      <c r="G9" s="176"/>
      <c r="H9" s="177"/>
      <c r="I9" s="178"/>
      <c r="J9" s="177"/>
      <c r="K9" s="176"/>
      <c r="L9" s="179"/>
      <c r="M9" s="176"/>
      <c r="N9" s="177"/>
      <c r="O9" s="180">
        <f>SUM(F9:N9)</f>
        <v>0</v>
      </c>
      <c r="P9" s="191">
        <f>(D9*$D$5)+(E9*$E$5)+(F9*$F$5)+(G9*$G$5)+(H9*$H$5)+(I9*$I$5)+(J9*$J$5)+(K9*$K$5)+(L9*$L$5)+(M9*$M$5)+(N9*$N$5)</f>
        <v>0</v>
      </c>
    </row>
    <row r="10" spans="1:16" s="185" customFormat="1">
      <c r="A10" s="184"/>
      <c r="B10" s="183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80">
        <f>SUM(F10:N10)</f>
        <v>0</v>
      </c>
      <c r="P10" s="191">
        <f>(D10*$D$5)+(E10*$E$5)+(F10*$F$5)+(G10*$G$5)+(H10*$H$5)+(I10*$I$5)+(J10*$J$5)+(K10*$K$5)+(L10*$L$5)+(M10*$M$5)+(N10*$N$5)</f>
        <v>0</v>
      </c>
    </row>
    <row r="11" spans="1:16" s="185" customFormat="1">
      <c r="A11" s="184"/>
      <c r="B11" s="133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80">
        <f>SUM(F11:N11)</f>
        <v>0</v>
      </c>
      <c r="P11" s="191">
        <f>(D11*$D$5)+(E11*$E$5)+(F11*$F$5)+(G11*$G$5)+(H11*$H$5)+(I11*$I$5)+(J11*$J$5)+(K11*$K$5)+(L11*$L$5)+(M11*$M$5)+(N11*$N$5)</f>
        <v>0</v>
      </c>
    </row>
    <row r="12" spans="1:16" ht="12" thickBot="1">
      <c r="A12" s="192"/>
      <c r="B12" s="193" t="s">
        <v>21</v>
      </c>
      <c r="C12" s="193">
        <f t="shared" ref="C12:P12" si="0">SUM(C9:C11)</f>
        <v>0</v>
      </c>
      <c r="D12" s="193">
        <f t="shared" si="0"/>
        <v>0</v>
      </c>
      <c r="E12" s="193">
        <f t="shared" si="0"/>
        <v>0</v>
      </c>
      <c r="F12" s="193">
        <f t="shared" si="0"/>
        <v>0</v>
      </c>
      <c r="G12" s="193">
        <f t="shared" si="0"/>
        <v>0</v>
      </c>
      <c r="H12" s="193">
        <f t="shared" si="0"/>
        <v>0</v>
      </c>
      <c r="I12" s="193">
        <f t="shared" si="0"/>
        <v>0</v>
      </c>
      <c r="J12" s="193">
        <f t="shared" si="0"/>
        <v>0</v>
      </c>
      <c r="K12" s="193">
        <f t="shared" si="0"/>
        <v>0</v>
      </c>
      <c r="L12" s="193">
        <f t="shared" si="0"/>
        <v>0</v>
      </c>
      <c r="M12" s="193">
        <f t="shared" si="0"/>
        <v>0</v>
      </c>
      <c r="N12" s="193">
        <f t="shared" si="0"/>
        <v>0</v>
      </c>
      <c r="O12" s="193">
        <f t="shared" si="0"/>
        <v>0</v>
      </c>
      <c r="P12" s="193">
        <f t="shared" si="0"/>
        <v>0</v>
      </c>
    </row>
    <row r="13" spans="1:16">
      <c r="B13" s="192"/>
      <c r="C13" s="192"/>
      <c r="D13" s="192"/>
      <c r="E13" s="192"/>
      <c r="F13" s="40"/>
      <c r="G13" s="40"/>
      <c r="H13" s="40"/>
      <c r="I13" s="40"/>
      <c r="J13" s="40"/>
      <c r="K13" s="40"/>
      <c r="L13" s="40"/>
      <c r="M13" s="40"/>
      <c r="N13" s="40"/>
      <c r="O13" s="192"/>
      <c r="P13" s="192"/>
    </row>
    <row r="14" spans="1:16" ht="12" customHeight="1"/>
    <row r="16" spans="1:16">
      <c r="M16" s="117"/>
      <c r="N16" s="117"/>
      <c r="O16" s="117"/>
      <c r="P16" s="11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G9" sqref="G9"/>
    </sheetView>
  </sheetViews>
  <sheetFormatPr defaultColWidth="9.140625" defaultRowHeight="11.25"/>
  <cols>
    <col min="1" max="1" width="3.140625" style="184" customWidth="1"/>
    <col min="2" max="2" width="23.28515625" style="184" customWidth="1"/>
    <col min="3" max="3" width="9.7109375" style="184" customWidth="1"/>
    <col min="4" max="4" width="6.28515625" style="184" customWidth="1"/>
    <col min="5" max="5" width="6" style="184" customWidth="1"/>
    <col min="6" max="6" width="5.7109375" style="184" customWidth="1"/>
    <col min="7" max="7" width="7.42578125" style="184" customWidth="1"/>
    <col min="8" max="9" width="5.7109375" style="184" customWidth="1"/>
    <col min="10" max="10" width="7" style="184" customWidth="1"/>
    <col min="11" max="12" width="5.7109375" style="184" customWidth="1"/>
    <col min="13" max="13" width="7.42578125" style="184" customWidth="1"/>
    <col min="14" max="14" width="6.85546875" style="184" customWidth="1"/>
    <col min="15" max="15" width="6.7109375" style="184" customWidth="1"/>
    <col min="16" max="16" width="9.7109375" style="184" customWidth="1"/>
    <col min="17" max="17" width="10" style="184" customWidth="1"/>
    <col min="18" max="16384" width="9.140625" style="184"/>
  </cols>
  <sheetData>
    <row r="2" spans="1:16" ht="12.75">
      <c r="B2" s="2" t="s">
        <v>69</v>
      </c>
    </row>
    <row r="3" spans="1:16" ht="12.75">
      <c r="B3" s="2" t="s">
        <v>67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5" customFormat="1">
      <c r="A6" s="184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5" customFormat="1">
      <c r="A9" s="184"/>
      <c r="B9" s="95" t="s">
        <v>46</v>
      </c>
      <c r="C9" s="104"/>
      <c r="D9" s="96"/>
      <c r="E9" s="96"/>
      <c r="F9" s="119"/>
      <c r="G9" s="120"/>
      <c r="H9" s="121"/>
      <c r="I9" s="100"/>
      <c r="J9" s="121"/>
      <c r="K9" s="120"/>
      <c r="L9" s="101"/>
      <c r="M9" s="120"/>
      <c r="N9" s="121"/>
      <c r="O9" s="102">
        <f>SUM(F9:N9)</f>
        <v>0</v>
      </c>
      <c r="P9" s="103">
        <f>(D9*$D$5)+(E9*$E$5)+(F9*$F$5)+(G9*$G$5)+(H9*$H$5)+(I9*$I$5)+(J9*$J$5)+(K9*$K$5)+(L9*$L$5)+(M9*$M$5)+(N9*$N$5)</f>
        <v>0</v>
      </c>
    </row>
    <row r="10" spans="1:16" s="185" customFormat="1">
      <c r="A10" s="184"/>
      <c r="B10" s="95"/>
      <c r="C10" s="104"/>
      <c r="D10" s="96"/>
      <c r="E10" s="96"/>
      <c r="F10" s="119"/>
      <c r="G10" s="120"/>
      <c r="H10" s="121"/>
      <c r="I10" s="100"/>
      <c r="J10" s="121"/>
      <c r="K10" s="120"/>
      <c r="L10" s="101"/>
      <c r="M10" s="120"/>
      <c r="N10" s="121"/>
      <c r="O10" s="102"/>
      <c r="P10" s="103"/>
    </row>
    <row r="11" spans="1:16">
      <c r="A11" s="192"/>
      <c r="B11" s="105" t="s">
        <v>21</v>
      </c>
      <c r="C11" s="105">
        <f t="shared" ref="C11:P11" si="0">SUM(C9:C10)</f>
        <v>0</v>
      </c>
      <c r="D11" s="105">
        <f t="shared" si="0"/>
        <v>0</v>
      </c>
      <c r="E11" s="105">
        <f t="shared" si="0"/>
        <v>0</v>
      </c>
      <c r="F11" s="105">
        <f t="shared" si="0"/>
        <v>0</v>
      </c>
      <c r="G11" s="105">
        <f t="shared" si="0"/>
        <v>0</v>
      </c>
      <c r="H11" s="105">
        <f t="shared" si="0"/>
        <v>0</v>
      </c>
      <c r="I11" s="105">
        <f t="shared" si="0"/>
        <v>0</v>
      </c>
      <c r="J11" s="105">
        <f t="shared" si="0"/>
        <v>0</v>
      </c>
      <c r="K11" s="105">
        <f t="shared" si="0"/>
        <v>0</v>
      </c>
      <c r="L11" s="105">
        <f t="shared" si="0"/>
        <v>0</v>
      </c>
      <c r="M11" s="105">
        <f t="shared" si="0"/>
        <v>0</v>
      </c>
      <c r="N11" s="105">
        <f t="shared" si="0"/>
        <v>0</v>
      </c>
      <c r="O11" s="105">
        <f t="shared" si="0"/>
        <v>0</v>
      </c>
      <c r="P11" s="105">
        <f t="shared" si="0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E24" sqref="E24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4"/>
      <c r="B1" s="194"/>
      <c r="C1" s="194"/>
      <c r="D1" s="195"/>
    </row>
    <row r="2" spans="1:4" ht="15">
      <c r="A2" s="196" t="s">
        <v>33</v>
      </c>
      <c r="B2" s="197" t="s">
        <v>23</v>
      </c>
      <c r="C2" s="197" t="s">
        <v>24</v>
      </c>
      <c r="D2" s="195"/>
    </row>
    <row r="3" spans="1:4" ht="15">
      <c r="A3" s="198"/>
      <c r="B3" s="198"/>
      <c r="C3" s="198"/>
      <c r="D3" s="199"/>
    </row>
    <row r="4" spans="1:4" ht="15" hidden="1">
      <c r="A4" s="200" t="s">
        <v>75</v>
      </c>
      <c r="B4" s="201">
        <f>SUM(Ghana!O10)</f>
        <v>0</v>
      </c>
      <c r="C4" s="203">
        <f>SUM(Ghana!P10)</f>
        <v>0</v>
      </c>
      <c r="D4" s="199"/>
    </row>
    <row r="5" spans="1:4" ht="15">
      <c r="A5" s="200" t="s">
        <v>102</v>
      </c>
      <c r="B5" s="202">
        <f>SUM(Botswana!O14)</f>
        <v>81</v>
      </c>
      <c r="C5" s="203">
        <f>SUM(Botswana!P14)</f>
        <v>21</v>
      </c>
      <c r="D5" s="199"/>
    </row>
    <row r="6" spans="1:4" ht="15">
      <c r="A6" s="200" t="s">
        <v>121</v>
      </c>
      <c r="B6" s="207">
        <f>SUM('Ivory Coast'!O12)</f>
        <v>17</v>
      </c>
      <c r="C6" s="204">
        <f>SUM('Ivory Coast'!P12)</f>
        <v>6</v>
      </c>
      <c r="D6" s="199"/>
    </row>
    <row r="7" spans="1:4" ht="15">
      <c r="A7" s="200" t="s">
        <v>25</v>
      </c>
      <c r="B7" s="208">
        <f>SUM(Kenya!O34)</f>
        <v>838</v>
      </c>
      <c r="C7" s="203">
        <f>SUM(Kenya!P34)</f>
        <v>506.8</v>
      </c>
      <c r="D7" s="199"/>
    </row>
    <row r="8" spans="1:4" ht="15">
      <c r="A8" s="200" t="s">
        <v>83</v>
      </c>
      <c r="B8" s="207">
        <f>SUM(Malawi!O17)</f>
        <v>246</v>
      </c>
      <c r="C8" s="204">
        <f>SUM(Malawi!P17)</f>
        <v>80.5</v>
      </c>
      <c r="D8" s="199"/>
    </row>
    <row r="9" spans="1:4" ht="15" hidden="1">
      <c r="A9" s="200" t="s">
        <v>26</v>
      </c>
      <c r="B9" s="201">
        <f>SUM(Mauritius!O74)</f>
        <v>0</v>
      </c>
      <c r="C9" s="206">
        <f>SUM(Mauritius!P74)</f>
        <v>0</v>
      </c>
      <c r="D9" s="199"/>
    </row>
    <row r="10" spans="1:4" ht="15" hidden="1">
      <c r="A10" s="200" t="s">
        <v>34</v>
      </c>
      <c r="B10" s="207">
        <f>SUM(Nigeria!O44)</f>
        <v>0</v>
      </c>
      <c r="C10" s="204">
        <f>SUM(Nigeria!P44)</f>
        <v>0</v>
      </c>
      <c r="D10" s="199"/>
    </row>
    <row r="11" spans="1:4" ht="15">
      <c r="A11" s="200" t="s">
        <v>27</v>
      </c>
      <c r="B11" s="208">
        <f>SUM('South Africa'!O175)</f>
        <v>3252</v>
      </c>
      <c r="C11" s="203">
        <f>SUM('South Africa'!P175)</f>
        <v>931.09999999999991</v>
      </c>
      <c r="D11" s="199"/>
    </row>
    <row r="12" spans="1:4" ht="15" hidden="1">
      <c r="A12" s="200" t="s">
        <v>80</v>
      </c>
      <c r="B12" s="207">
        <f>SUM(Tanzania!O12)</f>
        <v>0</v>
      </c>
      <c r="C12" s="204">
        <f>SUM(Tanzania!P12)</f>
        <v>0</v>
      </c>
      <c r="D12" s="199"/>
    </row>
    <row r="13" spans="1:4" ht="15">
      <c r="A13" s="200" t="s">
        <v>39</v>
      </c>
      <c r="B13" s="207">
        <f>SUM(Togo!O19)</f>
        <v>167</v>
      </c>
      <c r="C13" s="204">
        <f>SUM(Togo!P19)</f>
        <v>167</v>
      </c>
      <c r="D13" s="199"/>
    </row>
    <row r="14" spans="1:4" ht="15" hidden="1">
      <c r="A14" s="200" t="s">
        <v>77</v>
      </c>
      <c r="B14" s="207">
        <f>SUM(Uganda!O12)</f>
        <v>0</v>
      </c>
      <c r="C14" s="204">
        <f>SUM(Uganda!P12)</f>
        <v>0</v>
      </c>
      <c r="D14" s="199"/>
    </row>
    <row r="15" spans="1:4" ht="15" hidden="1">
      <c r="A15" s="200" t="s">
        <v>70</v>
      </c>
      <c r="B15" s="205">
        <f>SUM(Zimbabwe!O11)</f>
        <v>0</v>
      </c>
      <c r="C15" s="206">
        <f>SUM(Zimbabwe!P11)</f>
        <v>0</v>
      </c>
      <c r="D15" s="199"/>
    </row>
    <row r="16" spans="1:4" ht="15">
      <c r="A16" s="209"/>
      <c r="B16" s="202"/>
      <c r="C16" s="203"/>
      <c r="D16" s="199"/>
    </row>
    <row r="17" spans="1:5" ht="15">
      <c r="A17" s="210" t="s">
        <v>28</v>
      </c>
      <c r="B17" s="211">
        <f>SUM(B4:B16)</f>
        <v>4601</v>
      </c>
      <c r="C17" s="211">
        <f>SUM(C4:C16)</f>
        <v>1712.3999999999999</v>
      </c>
      <c r="D17" s="199"/>
    </row>
    <row r="18" spans="1:5">
      <c r="A18" s="194"/>
      <c r="B18" s="194"/>
      <c r="C18" s="194"/>
      <c r="D18" s="195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12"/>
      <c r="C22" s="212"/>
      <c r="D22" s="212"/>
      <c r="E22" s="212"/>
    </row>
    <row r="25" spans="1:5">
      <c r="B25" s="73" t="s">
        <v>66</v>
      </c>
      <c r="D25" s="73"/>
    </row>
    <row r="26" spans="1:5">
      <c r="A26" s="73" t="s">
        <v>65</v>
      </c>
      <c r="B26" s="73">
        <v>2868</v>
      </c>
      <c r="D26" s="73"/>
      <c r="E26" s="73"/>
    </row>
    <row r="27" spans="1:5">
      <c r="A27" s="73" t="s">
        <v>54</v>
      </c>
      <c r="B27" s="73">
        <v>1902</v>
      </c>
      <c r="D27" s="73"/>
      <c r="E27" s="73"/>
    </row>
    <row r="28" spans="1:5">
      <c r="A28" s="73" t="s">
        <v>55</v>
      </c>
      <c r="B28" s="73">
        <v>7295</v>
      </c>
      <c r="D28" s="73"/>
      <c r="E28" s="73"/>
    </row>
    <row r="29" spans="1:5">
      <c r="A29" s="73" t="s">
        <v>56</v>
      </c>
      <c r="B29" s="212">
        <v>6114</v>
      </c>
      <c r="C29" s="212"/>
      <c r="D29" s="212"/>
      <c r="E29" s="212"/>
    </row>
    <row r="30" spans="1:5">
      <c r="A30" s="73" t="s">
        <v>57</v>
      </c>
      <c r="B30" s="212">
        <v>3299</v>
      </c>
      <c r="D30" s="73"/>
    </row>
    <row r="31" spans="1:5">
      <c r="A31" s="73" t="s">
        <v>58</v>
      </c>
      <c r="B31" s="212">
        <v>9994</v>
      </c>
      <c r="D31" s="73"/>
    </row>
    <row r="32" spans="1:5">
      <c r="A32" s="73" t="s">
        <v>59</v>
      </c>
      <c r="B32" s="212">
        <f>B17</f>
        <v>4601</v>
      </c>
      <c r="D32" s="73"/>
    </row>
    <row r="33" spans="1:4">
      <c r="A33" s="73" t="s">
        <v>60</v>
      </c>
      <c r="B33" s="212"/>
      <c r="D33" s="73"/>
    </row>
    <row r="34" spans="1:4">
      <c r="A34" s="73" t="s">
        <v>61</v>
      </c>
      <c r="B34" s="212"/>
    </row>
    <row r="35" spans="1:4">
      <c r="A35" s="73" t="s">
        <v>62</v>
      </c>
      <c r="B35" s="212"/>
    </row>
    <row r="36" spans="1:4">
      <c r="A36" s="73" t="s">
        <v>63</v>
      </c>
      <c r="B36" s="212"/>
    </row>
    <row r="37" spans="1:4">
      <c r="A37" s="73" t="s">
        <v>64</v>
      </c>
      <c r="B37" s="212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Ghana</vt:lpstr>
      <vt:lpstr>Botswana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2022-08-26T14:22:58Z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