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C:\Users\KJ\Documents\BBT\Score Sheets\2022\"/>
    </mc:Choice>
  </mc:AlternateContent>
  <xr:revisionPtr revIDLastSave="0" documentId="13_ncr:1_{C85498B8-466A-4143-BDA6-47D7C434A249}" xr6:coauthVersionLast="47" xr6:coauthVersionMax="47" xr10:uidLastSave="{00000000-0000-0000-0000-000000000000}"/>
  <bookViews>
    <workbookView xWindow="-120" yWindow="-120" windowWidth="29040" windowHeight="15225" tabRatio="854" xr2:uid="{00000000-000D-0000-FFFF-FFFF00000000}"/>
  </bookViews>
  <sheets>
    <sheet name="Botswana" sheetId="16" r:id="rId1"/>
    <sheet name="Ghana" sheetId="11" state="hidden" r:id="rId2"/>
    <sheet name="Ivory Coast" sheetId="14" state="hidden" r:id="rId3"/>
    <sheet name="Kenya" sheetId="10" state="hidden" r:id="rId4"/>
    <sheet name="Malawi" sheetId="17" state="hidden" r:id="rId5"/>
    <sheet name="Mauritius" sheetId="8" state="hidden" r:id="rId6"/>
    <sheet name="Nigeria" sheetId="18" r:id="rId7"/>
    <sheet name="South Africa" sheetId="19" r:id="rId8"/>
    <sheet name="Tanzania" sheetId="23" state="hidden" r:id="rId9"/>
    <sheet name="Togo" sheetId="12" r:id="rId10"/>
    <sheet name="Uganda" sheetId="24" state="hidden" r:id="rId11"/>
    <sheet name="Zimbabwe" sheetId="20" state="hidden" r:id="rId12"/>
    <sheet name="Summary" sheetId="4" state="hidden" r:id="rId13"/>
    <sheet name="Graphs" sheetId="22" state="hidden" r:id="rId14"/>
  </sheets>
  <externalReferences>
    <externalReference r:id="rId15"/>
    <externalReference r:id="rId16"/>
  </externalReferences>
  <definedNames>
    <definedName name="Excel_BuiltIn_Print_Area_1" localSheetId="0">[1]Malawi!#REF!</definedName>
    <definedName name="Excel_BuiltIn_Print_Area_1" localSheetId="2">[1]Malawi!#REF!</definedName>
    <definedName name="Excel_BuiltIn_Print_Area_1" localSheetId="4">[1]Malawi!#REF!</definedName>
    <definedName name="Excel_BuiltIn_Print_Area_1" localSheetId="5">[1]Malawi!#REF!</definedName>
    <definedName name="Excel_BuiltIn_Print_Area_1" localSheetId="6">[1]Malawi!#REF!</definedName>
    <definedName name="Excel_BuiltIn_Print_Area_1" localSheetId="12">[2]Malawi!#REF!</definedName>
    <definedName name="Excel_BuiltIn_Print_Area_1" localSheetId="11">[1]Malawi!#REF!</definedName>
    <definedName name="Excel_BuiltIn_Print_Area_1">[1]Malawi!#REF!</definedName>
    <definedName name="_xlnm.Print_Area" localSheetId="5">Mauritius!#REF!</definedName>
    <definedName name="_xlnm.Print_Area" localSheetId="6">Nigeria!#REF!</definedName>
    <definedName name="_xlnm.Print_Area" localSheetId="7">'South Africa'!#REF!</definedName>
    <definedName name="_xlnm.Print_Area" localSheetId="8">Tanzania!#REF!</definedName>
    <definedName name="_xlnm.Print_Area" localSheetId="9">Togo!#REF!</definedName>
    <definedName name="_xlnm.Print_Area" localSheetId="10">Uganda!#REF!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46" i="19" l="1"/>
  <c r="P11" i="12"/>
  <c r="O11" i="12"/>
  <c r="P12" i="12"/>
  <c r="O12" i="12"/>
  <c r="P10" i="12"/>
  <c r="O10" i="12"/>
  <c r="P13" i="12"/>
  <c r="O13" i="12"/>
  <c r="O144" i="19" l="1"/>
  <c r="O133" i="19"/>
  <c r="O118" i="19"/>
  <c r="O77" i="19"/>
  <c r="O56" i="19"/>
  <c r="O50" i="19"/>
  <c r="O46" i="19"/>
  <c r="O45" i="19"/>
  <c r="O41" i="19"/>
  <c r="O15" i="17"/>
  <c r="O16" i="10"/>
  <c r="F114" i="19" l="1"/>
  <c r="P13" i="17"/>
  <c r="O13" i="17"/>
  <c r="P12" i="17"/>
  <c r="O12" i="17"/>
  <c r="P11" i="17"/>
  <c r="O11" i="17"/>
  <c r="P10" i="17"/>
  <c r="O10" i="17"/>
  <c r="P15" i="17"/>
  <c r="P14" i="17"/>
  <c r="O14" i="17"/>
  <c r="P50" i="19"/>
  <c r="P49" i="19"/>
  <c r="O49" i="19"/>
  <c r="P48" i="19"/>
  <c r="O48" i="19"/>
  <c r="P47" i="19"/>
  <c r="O47" i="19"/>
  <c r="P46" i="19"/>
  <c r="P45" i="19"/>
  <c r="P44" i="19"/>
  <c r="O44" i="19"/>
  <c r="P43" i="19"/>
  <c r="O43" i="19"/>
  <c r="P42" i="19"/>
  <c r="O42" i="19"/>
  <c r="N12" i="24"/>
  <c r="M12" i="24"/>
  <c r="L12" i="24"/>
  <c r="K12" i="24"/>
  <c r="J12" i="24"/>
  <c r="I12" i="24"/>
  <c r="H12" i="24"/>
  <c r="G12" i="24"/>
  <c r="F12" i="24"/>
  <c r="E12" i="24"/>
  <c r="D12" i="24"/>
  <c r="C12" i="24"/>
  <c r="P11" i="24"/>
  <c r="O11" i="24"/>
  <c r="P10" i="24"/>
  <c r="O10" i="24"/>
  <c r="P9" i="24"/>
  <c r="O9" i="24"/>
  <c r="N12" i="23"/>
  <c r="M12" i="23"/>
  <c r="L12" i="23"/>
  <c r="K12" i="23"/>
  <c r="J12" i="23"/>
  <c r="I12" i="23"/>
  <c r="H12" i="23"/>
  <c r="G12" i="23"/>
  <c r="F12" i="23"/>
  <c r="E12" i="23"/>
  <c r="D12" i="23"/>
  <c r="C12" i="23"/>
  <c r="P11" i="23"/>
  <c r="O11" i="23"/>
  <c r="P10" i="23"/>
  <c r="O10" i="23"/>
  <c r="P9" i="23"/>
  <c r="P12" i="23" s="1"/>
  <c r="C12" i="4" s="1"/>
  <c r="O9" i="23"/>
  <c r="O12" i="23" s="1"/>
  <c r="B12" i="4" s="1"/>
  <c r="N36" i="10"/>
  <c r="M36" i="10"/>
  <c r="L36" i="10"/>
  <c r="K36" i="10"/>
  <c r="J36" i="10"/>
  <c r="I36" i="10"/>
  <c r="H36" i="10"/>
  <c r="G36" i="10"/>
  <c r="F36" i="10"/>
  <c r="E36" i="10"/>
  <c r="D36" i="10"/>
  <c r="C36" i="10"/>
  <c r="P35" i="10"/>
  <c r="O35" i="10"/>
  <c r="P34" i="10"/>
  <c r="P36" i="10" s="1"/>
  <c r="O34" i="10"/>
  <c r="O36" i="10" s="1"/>
  <c r="P19" i="10"/>
  <c r="O19" i="10"/>
  <c r="P18" i="10"/>
  <c r="O18" i="10"/>
  <c r="P17" i="10"/>
  <c r="O17" i="10"/>
  <c r="P16" i="10"/>
  <c r="P15" i="10"/>
  <c r="O15" i="10"/>
  <c r="P14" i="10"/>
  <c r="O14" i="10"/>
  <c r="P13" i="10"/>
  <c r="O13" i="10"/>
  <c r="P12" i="10"/>
  <c r="O12" i="10"/>
  <c r="P11" i="10"/>
  <c r="O11" i="10"/>
  <c r="P10" i="10"/>
  <c r="O10" i="10"/>
  <c r="P9" i="10"/>
  <c r="O9" i="10"/>
  <c r="N32" i="18"/>
  <c r="M32" i="18"/>
  <c r="L32" i="18"/>
  <c r="K32" i="18"/>
  <c r="J32" i="18"/>
  <c r="I32" i="18"/>
  <c r="H32" i="18"/>
  <c r="G32" i="18"/>
  <c r="F32" i="18"/>
  <c r="E32" i="18"/>
  <c r="D32" i="18"/>
  <c r="C32" i="18"/>
  <c r="P31" i="18"/>
  <c r="O31" i="18"/>
  <c r="P30" i="18"/>
  <c r="O30" i="18"/>
  <c r="P29" i="18"/>
  <c r="O29" i="18"/>
  <c r="P28" i="18"/>
  <c r="O28" i="18"/>
  <c r="P15" i="18"/>
  <c r="O15" i="18"/>
  <c r="P146" i="19"/>
  <c r="P145" i="19"/>
  <c r="O145" i="19"/>
  <c r="P144" i="19"/>
  <c r="P143" i="19"/>
  <c r="O143" i="19"/>
  <c r="P142" i="19"/>
  <c r="O142" i="19"/>
  <c r="P141" i="19"/>
  <c r="O141" i="19"/>
  <c r="P67" i="8"/>
  <c r="O67" i="8"/>
  <c r="P66" i="8"/>
  <c r="O66" i="8"/>
  <c r="P65" i="8"/>
  <c r="O65" i="8"/>
  <c r="P64" i="8"/>
  <c r="O64" i="8"/>
  <c r="P63" i="8"/>
  <c r="O63" i="8"/>
  <c r="P62" i="8"/>
  <c r="O62" i="8"/>
  <c r="P61" i="8"/>
  <c r="O61" i="8"/>
  <c r="P60" i="8"/>
  <c r="O60" i="8"/>
  <c r="P69" i="8"/>
  <c r="O69" i="8"/>
  <c r="P68" i="8"/>
  <c r="O68" i="8"/>
  <c r="P31" i="8"/>
  <c r="O31" i="8"/>
  <c r="P30" i="8"/>
  <c r="O30" i="8"/>
  <c r="P29" i="8"/>
  <c r="O29" i="8"/>
  <c r="P28" i="8"/>
  <c r="O28" i="8"/>
  <c r="P27" i="8"/>
  <c r="O27" i="8"/>
  <c r="P26" i="8"/>
  <c r="O26" i="8"/>
  <c r="P25" i="8"/>
  <c r="O25" i="8"/>
  <c r="P24" i="8"/>
  <c r="O24" i="8"/>
  <c r="P23" i="8"/>
  <c r="O23" i="8"/>
  <c r="P22" i="8"/>
  <c r="O22" i="8"/>
  <c r="P21" i="8"/>
  <c r="O21" i="8"/>
  <c r="P20" i="8"/>
  <c r="O20" i="8"/>
  <c r="P19" i="8"/>
  <c r="O19" i="8"/>
  <c r="P18" i="8"/>
  <c r="O18" i="8"/>
  <c r="P17" i="8"/>
  <c r="O17" i="8"/>
  <c r="P16" i="8"/>
  <c r="O16" i="8"/>
  <c r="P15" i="8"/>
  <c r="O15" i="8"/>
  <c r="P14" i="8"/>
  <c r="O14" i="8"/>
  <c r="P13" i="8"/>
  <c r="O13" i="8"/>
  <c r="P12" i="8"/>
  <c r="O12" i="8"/>
  <c r="P11" i="8"/>
  <c r="O11" i="8"/>
  <c r="P10" i="8"/>
  <c r="O10" i="8"/>
  <c r="P9" i="8"/>
  <c r="O9" i="8"/>
  <c r="P8" i="8"/>
  <c r="O8" i="8"/>
  <c r="P43" i="8"/>
  <c r="O43" i="8"/>
  <c r="P42" i="8"/>
  <c r="O42" i="8"/>
  <c r="P41" i="8"/>
  <c r="O41" i="8"/>
  <c r="P40" i="8"/>
  <c r="O40" i="8"/>
  <c r="P39" i="8"/>
  <c r="O39" i="8"/>
  <c r="P38" i="8"/>
  <c r="O38" i="8"/>
  <c r="P37" i="8"/>
  <c r="O37" i="8"/>
  <c r="P36" i="8"/>
  <c r="O36" i="8"/>
  <c r="P35" i="8"/>
  <c r="O35" i="8"/>
  <c r="P34" i="8"/>
  <c r="O34" i="8"/>
  <c r="P33" i="8"/>
  <c r="O33" i="8"/>
  <c r="P32" i="8"/>
  <c r="O32" i="8"/>
  <c r="N71" i="8"/>
  <c r="M71" i="8"/>
  <c r="L71" i="8"/>
  <c r="K71" i="8"/>
  <c r="J71" i="8"/>
  <c r="I71" i="8"/>
  <c r="H71" i="8"/>
  <c r="G71" i="8"/>
  <c r="F71" i="8"/>
  <c r="E71" i="8"/>
  <c r="D71" i="8"/>
  <c r="C71" i="8"/>
  <c r="P70" i="8"/>
  <c r="O70" i="8"/>
  <c r="P59" i="8"/>
  <c r="O59" i="8"/>
  <c r="P27" i="19"/>
  <c r="O27" i="19"/>
  <c r="P26" i="19"/>
  <c r="O26" i="19"/>
  <c r="P25" i="19"/>
  <c r="O25" i="19"/>
  <c r="P24" i="19"/>
  <c r="O24" i="19"/>
  <c r="P23" i="19"/>
  <c r="O23" i="19"/>
  <c r="P22" i="19"/>
  <c r="O22" i="19"/>
  <c r="P21" i="19"/>
  <c r="O21" i="19"/>
  <c r="P20" i="19"/>
  <c r="O20" i="19"/>
  <c r="P19" i="19"/>
  <c r="O19" i="19"/>
  <c r="P18" i="19"/>
  <c r="O18" i="19"/>
  <c r="P17" i="19"/>
  <c r="O17" i="19"/>
  <c r="P16" i="19"/>
  <c r="O16" i="19"/>
  <c r="P35" i="19"/>
  <c r="O35" i="19"/>
  <c r="P34" i="19"/>
  <c r="O34" i="19"/>
  <c r="P33" i="19"/>
  <c r="O33" i="19"/>
  <c r="P32" i="19"/>
  <c r="O32" i="19"/>
  <c r="P31" i="19"/>
  <c r="O31" i="19"/>
  <c r="P30" i="19"/>
  <c r="O30" i="19"/>
  <c r="P29" i="19"/>
  <c r="O29" i="19"/>
  <c r="P28" i="19"/>
  <c r="O28" i="19"/>
  <c r="P16" i="17"/>
  <c r="P9" i="17"/>
  <c r="P15" i="12"/>
  <c r="P14" i="12"/>
  <c r="P9" i="12"/>
  <c r="P77" i="19"/>
  <c r="P51" i="19"/>
  <c r="P41" i="19"/>
  <c r="P23" i="18"/>
  <c r="P22" i="18"/>
  <c r="P21" i="18"/>
  <c r="P16" i="18"/>
  <c r="P14" i="18"/>
  <c r="P9" i="18"/>
  <c r="P8" i="18"/>
  <c r="P7" i="18"/>
  <c r="P54" i="8"/>
  <c r="P53" i="8"/>
  <c r="P52" i="8"/>
  <c r="P47" i="8"/>
  <c r="P46" i="8"/>
  <c r="P45" i="8"/>
  <c r="P44" i="8"/>
  <c r="P7" i="8"/>
  <c r="P9" i="20"/>
  <c r="P13" i="14"/>
  <c r="P12" i="14"/>
  <c r="P11" i="14"/>
  <c r="P10" i="14"/>
  <c r="P9" i="14"/>
  <c r="P10" i="16"/>
  <c r="P9" i="16"/>
  <c r="P9" i="11"/>
  <c r="P8" i="11"/>
  <c r="P27" i="10"/>
  <c r="P26" i="10"/>
  <c r="P24" i="10"/>
  <c r="P23" i="10"/>
  <c r="P22" i="10"/>
  <c r="P21" i="10"/>
  <c r="P20" i="10"/>
  <c r="P8" i="10"/>
  <c r="O12" i="24" l="1"/>
  <c r="B14" i="4" s="1"/>
  <c r="P12" i="24"/>
  <c r="C14" i="4" s="1"/>
  <c r="O32" i="18"/>
  <c r="P32" i="18"/>
  <c r="P71" i="8"/>
  <c r="O71" i="8"/>
  <c r="O9" i="19"/>
  <c r="P9" i="19"/>
  <c r="O10" i="19"/>
  <c r="P10" i="19"/>
  <c r="C11" i="19"/>
  <c r="D11" i="19"/>
  <c r="E11" i="19"/>
  <c r="F11" i="19"/>
  <c r="G11" i="19"/>
  <c r="H11" i="19"/>
  <c r="I11" i="19"/>
  <c r="J11" i="19"/>
  <c r="K11" i="19"/>
  <c r="L11" i="19"/>
  <c r="M11" i="19"/>
  <c r="N11" i="19"/>
  <c r="O70" i="19"/>
  <c r="P70" i="19"/>
  <c r="O71" i="19"/>
  <c r="P71" i="19"/>
  <c r="O72" i="19"/>
  <c r="P72" i="19"/>
  <c r="C73" i="19"/>
  <c r="D73" i="19"/>
  <c r="E73" i="19"/>
  <c r="F73" i="19"/>
  <c r="G73" i="19"/>
  <c r="H73" i="19"/>
  <c r="I73" i="19"/>
  <c r="J73" i="19"/>
  <c r="K73" i="19"/>
  <c r="L73" i="19"/>
  <c r="M73" i="19"/>
  <c r="N73" i="19"/>
  <c r="O64" i="19"/>
  <c r="P64" i="19"/>
  <c r="O65" i="19"/>
  <c r="P65" i="19"/>
  <c r="C66" i="19"/>
  <c r="D66" i="19"/>
  <c r="E66" i="19"/>
  <c r="F66" i="19"/>
  <c r="G66" i="19"/>
  <c r="H66" i="19"/>
  <c r="I66" i="19"/>
  <c r="J66" i="19"/>
  <c r="K66" i="19"/>
  <c r="L66" i="19"/>
  <c r="M66" i="19"/>
  <c r="N66" i="19"/>
  <c r="P11" i="19" l="1"/>
  <c r="O11" i="19"/>
  <c r="P66" i="19"/>
  <c r="P73" i="19"/>
  <c r="O73" i="19"/>
  <c r="O66" i="19"/>
  <c r="O8" i="10"/>
  <c r="O27" i="10" l="1"/>
  <c r="O26" i="10"/>
  <c r="O25" i="10"/>
  <c r="O24" i="10"/>
  <c r="O23" i="10"/>
  <c r="O22" i="10"/>
  <c r="P48" i="10" l="1"/>
  <c r="P47" i="10"/>
  <c r="P46" i="10"/>
  <c r="P41" i="10"/>
  <c r="P40" i="10"/>
  <c r="P29" i="10"/>
  <c r="P28" i="10"/>
  <c r="P25" i="10"/>
  <c r="P155" i="19"/>
  <c r="P154" i="19"/>
  <c r="P153" i="19"/>
  <c r="P148" i="19"/>
  <c r="P147" i="19"/>
  <c r="P140" i="19"/>
  <c r="P135" i="19"/>
  <c r="P134" i="19"/>
  <c r="P133" i="19"/>
  <c r="P128" i="19"/>
  <c r="P127" i="19"/>
  <c r="P126" i="19"/>
  <c r="P121" i="19"/>
  <c r="P120" i="19"/>
  <c r="P119" i="19"/>
  <c r="P118" i="19"/>
  <c r="P113" i="19"/>
  <c r="P112" i="19"/>
  <c r="P111" i="19"/>
  <c r="P110" i="19"/>
  <c r="P109" i="19"/>
  <c r="P108" i="19"/>
  <c r="P107" i="19"/>
  <c r="P106" i="19"/>
  <c r="P105" i="19"/>
  <c r="P104" i="19"/>
  <c r="P103" i="19"/>
  <c r="P102" i="19"/>
  <c r="P101" i="19"/>
  <c r="P100" i="19"/>
  <c r="P99" i="19"/>
  <c r="P98" i="19"/>
  <c r="P97" i="19"/>
  <c r="P96" i="19"/>
  <c r="P95" i="19"/>
  <c r="P94" i="19"/>
  <c r="P93" i="19"/>
  <c r="P92" i="19"/>
  <c r="P91" i="19"/>
  <c r="P90" i="19"/>
  <c r="P85" i="19"/>
  <c r="P84" i="19"/>
  <c r="P79" i="19"/>
  <c r="P78" i="19"/>
  <c r="P59" i="19"/>
  <c r="P58" i="19"/>
  <c r="P57" i="19"/>
  <c r="P56" i="19"/>
  <c r="P36" i="19"/>
  <c r="P15" i="19"/>
  <c r="O15" i="19"/>
  <c r="O57" i="19" l="1"/>
  <c r="O134" i="19" l="1"/>
  <c r="O46" i="8" l="1"/>
  <c r="O45" i="8"/>
  <c r="O44" i="8"/>
  <c r="O7" i="8"/>
  <c r="O147" i="19"/>
  <c r="O91" i="19" l="1"/>
  <c r="N122" i="19"/>
  <c r="M122" i="19"/>
  <c r="L122" i="19"/>
  <c r="K122" i="19"/>
  <c r="J122" i="19"/>
  <c r="I122" i="19"/>
  <c r="H122" i="19"/>
  <c r="G122" i="19"/>
  <c r="F122" i="19"/>
  <c r="E122" i="19"/>
  <c r="D122" i="19"/>
  <c r="C122" i="19"/>
  <c r="O121" i="19"/>
  <c r="O120" i="19"/>
  <c r="O119" i="19"/>
  <c r="P122" i="19" l="1"/>
  <c r="O122" i="19"/>
  <c r="O58" i="19"/>
  <c r="O102" i="19" l="1"/>
  <c r="O101" i="19"/>
  <c r="O100" i="19"/>
  <c r="O99" i="19"/>
  <c r="O98" i="19"/>
  <c r="O97" i="19"/>
  <c r="O96" i="19"/>
  <c r="O95" i="19"/>
  <c r="O94" i="19"/>
  <c r="O93" i="19"/>
  <c r="O92" i="19"/>
  <c r="O112" i="19"/>
  <c r="O111" i="19"/>
  <c r="O110" i="19"/>
  <c r="O109" i="19"/>
  <c r="O108" i="19"/>
  <c r="O51" i="19" l="1"/>
  <c r="E52" i="19"/>
  <c r="F52" i="19"/>
  <c r="G52" i="19"/>
  <c r="H52" i="19"/>
  <c r="I52" i="19"/>
  <c r="J52" i="19"/>
  <c r="K52" i="19"/>
  <c r="L52" i="19"/>
  <c r="M52" i="19"/>
  <c r="N52" i="19"/>
  <c r="E60" i="19"/>
  <c r="F60" i="19"/>
  <c r="G60" i="19"/>
  <c r="H60" i="19"/>
  <c r="I60" i="19"/>
  <c r="J60" i="19"/>
  <c r="K60" i="19"/>
  <c r="L60" i="19"/>
  <c r="M60" i="19"/>
  <c r="N60" i="19"/>
  <c r="O127" i="19" l="1"/>
  <c r="N11" i="20"/>
  <c r="M11" i="20"/>
  <c r="L11" i="20"/>
  <c r="K11" i="20"/>
  <c r="J11" i="20"/>
  <c r="I11" i="20"/>
  <c r="H11" i="20"/>
  <c r="G11" i="20"/>
  <c r="F11" i="20"/>
  <c r="E11" i="20"/>
  <c r="D11" i="20"/>
  <c r="C11" i="20"/>
  <c r="P11" i="20"/>
  <c r="C15" i="4" s="1"/>
  <c r="O9" i="20"/>
  <c r="O11" i="20" s="1"/>
  <c r="B15" i="4" s="1"/>
  <c r="N136" i="19"/>
  <c r="M136" i="19"/>
  <c r="L136" i="19"/>
  <c r="K136" i="19"/>
  <c r="J136" i="19"/>
  <c r="I136" i="19"/>
  <c r="H136" i="19"/>
  <c r="G136" i="19"/>
  <c r="F136" i="19"/>
  <c r="E136" i="19"/>
  <c r="D136" i="19"/>
  <c r="C136" i="19"/>
  <c r="O135" i="19"/>
  <c r="N114" i="19"/>
  <c r="M114" i="19"/>
  <c r="L114" i="19"/>
  <c r="K114" i="19"/>
  <c r="J114" i="19"/>
  <c r="I114" i="19"/>
  <c r="H114" i="19"/>
  <c r="G114" i="19"/>
  <c r="E114" i="19"/>
  <c r="D114" i="19"/>
  <c r="C114" i="19"/>
  <c r="O113" i="19"/>
  <c r="O107" i="19"/>
  <c r="O106" i="19"/>
  <c r="O105" i="19"/>
  <c r="O104" i="19"/>
  <c r="O103" i="19"/>
  <c r="O90" i="19"/>
  <c r="D52" i="19"/>
  <c r="C52" i="19"/>
  <c r="N149" i="19"/>
  <c r="M149" i="19"/>
  <c r="L149" i="19"/>
  <c r="K149" i="19"/>
  <c r="J149" i="19"/>
  <c r="I149" i="19"/>
  <c r="H149" i="19"/>
  <c r="G149" i="19"/>
  <c r="F149" i="19"/>
  <c r="E149" i="19"/>
  <c r="D149" i="19"/>
  <c r="C149" i="19"/>
  <c r="O148" i="19"/>
  <c r="O140" i="19"/>
  <c r="O78" i="19"/>
  <c r="O9" i="16"/>
  <c r="N156" i="19"/>
  <c r="M156" i="19"/>
  <c r="L156" i="19"/>
  <c r="K156" i="19"/>
  <c r="J156" i="19"/>
  <c r="I156" i="19"/>
  <c r="H156" i="19"/>
  <c r="G156" i="19"/>
  <c r="F156" i="19"/>
  <c r="E156" i="19"/>
  <c r="D156" i="19"/>
  <c r="C156" i="19"/>
  <c r="O155" i="19"/>
  <c r="O154" i="19"/>
  <c r="O153" i="19"/>
  <c r="N129" i="19"/>
  <c r="M129" i="19"/>
  <c r="L129" i="19"/>
  <c r="K129" i="19"/>
  <c r="J129" i="19"/>
  <c r="I129" i="19"/>
  <c r="H129" i="19"/>
  <c r="G129" i="19"/>
  <c r="F129" i="19"/>
  <c r="E129" i="19"/>
  <c r="D129" i="19"/>
  <c r="C129" i="19"/>
  <c r="O128" i="19"/>
  <c r="O126" i="19"/>
  <c r="N86" i="19"/>
  <c r="M86" i="19"/>
  <c r="L86" i="19"/>
  <c r="K86" i="19"/>
  <c r="J86" i="19"/>
  <c r="I86" i="19"/>
  <c r="H86" i="19"/>
  <c r="G86" i="19"/>
  <c r="F86" i="19"/>
  <c r="E86" i="19"/>
  <c r="D86" i="19"/>
  <c r="C86" i="19"/>
  <c r="O85" i="19"/>
  <c r="O84" i="19"/>
  <c r="N80" i="19"/>
  <c r="M80" i="19"/>
  <c r="L80" i="19"/>
  <c r="K80" i="19"/>
  <c r="J80" i="19"/>
  <c r="I80" i="19"/>
  <c r="H80" i="19"/>
  <c r="G80" i="19"/>
  <c r="F80" i="19"/>
  <c r="E80" i="19"/>
  <c r="D80" i="19"/>
  <c r="C80" i="19"/>
  <c r="O79" i="19"/>
  <c r="D60" i="19"/>
  <c r="C60" i="19"/>
  <c r="O59" i="19"/>
  <c r="N37" i="19"/>
  <c r="M37" i="19"/>
  <c r="L37" i="19"/>
  <c r="K37" i="19"/>
  <c r="J37" i="19"/>
  <c r="I37" i="19"/>
  <c r="H37" i="19"/>
  <c r="G37" i="19"/>
  <c r="F37" i="19"/>
  <c r="E37" i="19"/>
  <c r="D37" i="19"/>
  <c r="C37" i="19"/>
  <c r="O36" i="19"/>
  <c r="O7" i="18"/>
  <c r="O8" i="18"/>
  <c r="O9" i="18"/>
  <c r="C10" i="18"/>
  <c r="D10" i="18"/>
  <c r="E10" i="18"/>
  <c r="F10" i="18"/>
  <c r="G10" i="18"/>
  <c r="H10" i="18"/>
  <c r="I10" i="18"/>
  <c r="J10" i="18"/>
  <c r="K10" i="18"/>
  <c r="L10" i="18"/>
  <c r="M10" i="18"/>
  <c r="N10" i="18"/>
  <c r="O14" i="18"/>
  <c r="P17" i="18"/>
  <c r="O16" i="18"/>
  <c r="C17" i="18"/>
  <c r="D17" i="18"/>
  <c r="E17" i="18"/>
  <c r="F17" i="18"/>
  <c r="G17" i="18"/>
  <c r="H17" i="18"/>
  <c r="I17" i="18"/>
  <c r="J17" i="18"/>
  <c r="K17" i="18"/>
  <c r="L17" i="18"/>
  <c r="M17" i="18"/>
  <c r="N17" i="18"/>
  <c r="O21" i="18"/>
  <c r="O22" i="18"/>
  <c r="O23" i="18"/>
  <c r="C24" i="18"/>
  <c r="D24" i="18"/>
  <c r="E24" i="18"/>
  <c r="F24" i="18"/>
  <c r="G24" i="18"/>
  <c r="H24" i="18"/>
  <c r="I24" i="18"/>
  <c r="J24" i="18"/>
  <c r="K24" i="18"/>
  <c r="L24" i="18"/>
  <c r="M24" i="18"/>
  <c r="N24" i="18"/>
  <c r="N17" i="17"/>
  <c r="M17" i="17"/>
  <c r="L17" i="17"/>
  <c r="K17" i="17"/>
  <c r="J17" i="17"/>
  <c r="I17" i="17"/>
  <c r="H17" i="17"/>
  <c r="G17" i="17"/>
  <c r="F17" i="17"/>
  <c r="E17" i="17"/>
  <c r="D17" i="17"/>
  <c r="C17" i="17"/>
  <c r="O16" i="17"/>
  <c r="O9" i="17"/>
  <c r="G48" i="8"/>
  <c r="N30" i="10"/>
  <c r="M30" i="10"/>
  <c r="L30" i="10"/>
  <c r="K30" i="10"/>
  <c r="J30" i="10"/>
  <c r="I30" i="10"/>
  <c r="H30" i="10"/>
  <c r="G30" i="10"/>
  <c r="F30" i="10"/>
  <c r="E30" i="10"/>
  <c r="D30" i="10"/>
  <c r="C30" i="10"/>
  <c r="N49" i="10"/>
  <c r="M49" i="10"/>
  <c r="L49" i="10"/>
  <c r="K49" i="10"/>
  <c r="J49" i="10"/>
  <c r="I49" i="10"/>
  <c r="H49" i="10"/>
  <c r="G49" i="10"/>
  <c r="F49" i="10"/>
  <c r="E49" i="10"/>
  <c r="D49" i="10"/>
  <c r="C49" i="10"/>
  <c r="O48" i="10"/>
  <c r="O47" i="10"/>
  <c r="O46" i="10"/>
  <c r="O28" i="10"/>
  <c r="O21" i="10"/>
  <c r="O20" i="10"/>
  <c r="O29" i="10"/>
  <c r="N16" i="16"/>
  <c r="M16" i="16"/>
  <c r="L16" i="16"/>
  <c r="K16" i="16"/>
  <c r="J16" i="16"/>
  <c r="I16" i="16"/>
  <c r="H16" i="16"/>
  <c r="G16" i="16"/>
  <c r="F16" i="16"/>
  <c r="E16" i="16"/>
  <c r="D16" i="16"/>
  <c r="C16" i="16"/>
  <c r="P15" i="16"/>
  <c r="O15" i="16"/>
  <c r="P14" i="16"/>
  <c r="O14" i="16"/>
  <c r="P13" i="16"/>
  <c r="O13" i="16"/>
  <c r="P12" i="16"/>
  <c r="O12" i="16"/>
  <c r="P11" i="16"/>
  <c r="P16" i="16" s="1"/>
  <c r="C4" i="4" s="1"/>
  <c r="O11" i="16"/>
  <c r="O10" i="16"/>
  <c r="O12" i="14"/>
  <c r="O11" i="14"/>
  <c r="O13" i="14"/>
  <c r="N14" i="14"/>
  <c r="M14" i="14"/>
  <c r="L14" i="14"/>
  <c r="K14" i="14"/>
  <c r="J14" i="14"/>
  <c r="I14" i="14"/>
  <c r="H14" i="14"/>
  <c r="G14" i="14"/>
  <c r="F14" i="14"/>
  <c r="E14" i="14"/>
  <c r="D14" i="14"/>
  <c r="C14" i="14"/>
  <c r="O10" i="14"/>
  <c r="O9" i="14"/>
  <c r="O47" i="8"/>
  <c r="O9" i="12"/>
  <c r="O14" i="12"/>
  <c r="O15" i="12"/>
  <c r="C16" i="12"/>
  <c r="D16" i="12"/>
  <c r="E16" i="12"/>
  <c r="F16" i="12"/>
  <c r="G16" i="12"/>
  <c r="H16" i="12"/>
  <c r="I16" i="12"/>
  <c r="J16" i="12"/>
  <c r="K16" i="12"/>
  <c r="L16" i="12"/>
  <c r="M16" i="12"/>
  <c r="N16" i="12"/>
  <c r="N42" i="10"/>
  <c r="M42" i="10"/>
  <c r="L42" i="10"/>
  <c r="K42" i="10"/>
  <c r="J42" i="10"/>
  <c r="I42" i="10"/>
  <c r="H42" i="10"/>
  <c r="G42" i="10"/>
  <c r="F42" i="10"/>
  <c r="E42" i="10"/>
  <c r="D42" i="10"/>
  <c r="C42" i="10"/>
  <c r="O41" i="10"/>
  <c r="O40" i="10"/>
  <c r="N10" i="11"/>
  <c r="M10" i="11"/>
  <c r="L10" i="11"/>
  <c r="K10" i="11"/>
  <c r="J10" i="11"/>
  <c r="I10" i="11"/>
  <c r="H10" i="11"/>
  <c r="G10" i="11"/>
  <c r="F10" i="11"/>
  <c r="E10" i="11"/>
  <c r="D10" i="11"/>
  <c r="C10" i="11"/>
  <c r="O9" i="11"/>
  <c r="O8" i="11"/>
  <c r="N55" i="8"/>
  <c r="M55" i="8"/>
  <c r="L55" i="8"/>
  <c r="K55" i="8"/>
  <c r="J55" i="8"/>
  <c r="I55" i="8"/>
  <c r="H55" i="8"/>
  <c r="G55" i="8"/>
  <c r="F55" i="8"/>
  <c r="E55" i="8"/>
  <c r="D55" i="8"/>
  <c r="C55" i="8"/>
  <c r="O54" i="8"/>
  <c r="O53" i="8"/>
  <c r="O52" i="8"/>
  <c r="N48" i="8"/>
  <c r="M48" i="8"/>
  <c r="L48" i="8"/>
  <c r="K48" i="8"/>
  <c r="J48" i="8"/>
  <c r="I48" i="8"/>
  <c r="H48" i="8"/>
  <c r="F48" i="8"/>
  <c r="E48" i="8"/>
  <c r="D48" i="8"/>
  <c r="C48" i="8"/>
  <c r="P17" i="17"/>
  <c r="C8" i="4" s="1"/>
  <c r="O16" i="16" l="1"/>
  <c r="B4" i="4" s="1"/>
  <c r="O55" i="8"/>
  <c r="O49" i="10"/>
  <c r="O14" i="14"/>
  <c r="B6" i="4" s="1"/>
  <c r="P14" i="14"/>
  <c r="C6" i="4" s="1"/>
  <c r="P10" i="11"/>
  <c r="C5" i="4" s="1"/>
  <c r="O42" i="10"/>
  <c r="P30" i="10"/>
  <c r="P42" i="10"/>
  <c r="O30" i="10"/>
  <c r="O17" i="17"/>
  <c r="B8" i="4" s="1"/>
  <c r="O10" i="11"/>
  <c r="B5" i="4" s="1"/>
  <c r="P16" i="12"/>
  <c r="C13" i="4" s="1"/>
  <c r="O16" i="12"/>
  <c r="B13" i="4" s="1"/>
  <c r="P48" i="8"/>
  <c r="P55" i="8"/>
  <c r="P74" i="8" s="1"/>
  <c r="O136" i="19"/>
  <c r="P114" i="19"/>
  <c r="P49" i="10"/>
  <c r="O48" i="8"/>
  <c r="P24" i="18"/>
  <c r="P10" i="18"/>
  <c r="O24" i="18"/>
  <c r="O10" i="18"/>
  <c r="O17" i="18"/>
  <c r="O156" i="19"/>
  <c r="O80" i="19"/>
  <c r="O37" i="19"/>
  <c r="P52" i="19"/>
  <c r="P60" i="19"/>
  <c r="P149" i="19"/>
  <c r="O129" i="19"/>
  <c r="O86" i="19"/>
  <c r="P86" i="19"/>
  <c r="O60" i="19"/>
  <c r="P129" i="19"/>
  <c r="O52" i="19"/>
  <c r="O149" i="19"/>
  <c r="P136" i="19"/>
  <c r="P156" i="19"/>
  <c r="P80" i="19"/>
  <c r="O114" i="19"/>
  <c r="P37" i="19"/>
  <c r="O158" i="19" l="1"/>
  <c r="B11" i="4" s="1"/>
  <c r="P158" i="19"/>
  <c r="C11" i="4" s="1"/>
  <c r="O74" i="8"/>
  <c r="O51" i="10"/>
  <c r="P51" i="10"/>
  <c r="O36" i="18"/>
  <c r="B10" i="4" s="1"/>
  <c r="P36" i="18"/>
  <c r="C10" i="4" s="1"/>
  <c r="B9" i="4"/>
  <c r="B7" i="4"/>
  <c r="C7" i="4"/>
  <c r="C9" i="4"/>
  <c r="B17" i="4" l="1"/>
  <c r="B30" i="4" s="1"/>
  <c r="C17" i="4"/>
</calcChain>
</file>

<file path=xl/sharedStrings.xml><?xml version="1.0" encoding="utf-8"?>
<sst xmlns="http://schemas.openxmlformats.org/spreadsheetml/2006/main" count="393" uniqueCount="124">
  <si>
    <t>BTG Sub</t>
  </si>
  <si>
    <t>CC Set</t>
  </si>
  <si>
    <t>SB Set</t>
  </si>
  <si>
    <t>Mag.</t>
  </si>
  <si>
    <t>Small Books</t>
  </si>
  <si>
    <t>Medium Books</t>
  </si>
  <si>
    <t>Big Books</t>
  </si>
  <si>
    <t>Maha-Books</t>
  </si>
  <si>
    <t>DEVOTEES</t>
  </si>
  <si>
    <t>M1</t>
  </si>
  <si>
    <t>S1</t>
  </si>
  <si>
    <t>H1</t>
  </si>
  <si>
    <t>S2</t>
  </si>
  <si>
    <t>H2</t>
  </si>
  <si>
    <t>S3</t>
  </si>
  <si>
    <t>H3</t>
  </si>
  <si>
    <t>S4</t>
  </si>
  <si>
    <t>H4</t>
  </si>
  <si>
    <t>T/BKS</t>
  </si>
  <si>
    <t>Points</t>
  </si>
  <si>
    <t>ISKCON CAPE TOWN</t>
  </si>
  <si>
    <t>TOTAL</t>
  </si>
  <si>
    <t>ISKCON DURBAN</t>
  </si>
  <si>
    <t>Books:</t>
  </si>
  <si>
    <t>Points:</t>
  </si>
  <si>
    <t>Kenya</t>
  </si>
  <si>
    <t>Mauritius</t>
  </si>
  <si>
    <t>South Africa</t>
  </si>
  <si>
    <t>Total:</t>
  </si>
  <si>
    <t>ISKCON MPUMALANGA</t>
  </si>
  <si>
    <t xml:space="preserve">ISKCON Bon Accueil Mauritius     Sri Sri Krsna Balaram Mandir </t>
  </si>
  <si>
    <t>ISKCON Phoenix  Sri Sri Radha Gokulananda Mandir</t>
  </si>
  <si>
    <t>mag</t>
  </si>
  <si>
    <t>Country</t>
  </si>
  <si>
    <t>Nigeria</t>
  </si>
  <si>
    <t>Temple Cumulative Scores</t>
  </si>
  <si>
    <t>Iskcon Nairobi</t>
  </si>
  <si>
    <t>Iskcon Kisumu</t>
  </si>
  <si>
    <t>Iskcon Mombassa</t>
  </si>
  <si>
    <t>Togo</t>
  </si>
  <si>
    <t>ISKCON PORT HARCOURT</t>
  </si>
  <si>
    <t>ISKCON LAGOS</t>
  </si>
  <si>
    <t>ISKCON MIDRAND</t>
  </si>
  <si>
    <t>TEMPLE: Togo</t>
  </si>
  <si>
    <t>ISKCON STELLENBOSCH</t>
  </si>
  <si>
    <t>ISKCON PRETORIA</t>
  </si>
  <si>
    <t>Cumulative Scores</t>
  </si>
  <si>
    <t>TEMPLE: Ivory Coast</t>
  </si>
  <si>
    <t>Ivory Coast</t>
  </si>
  <si>
    <t>ISKCON EAST LONDON</t>
  </si>
  <si>
    <t>ISKCON PHOENIX</t>
  </si>
  <si>
    <t>ISKCON LENASIA</t>
  </si>
  <si>
    <t>ISKCON SANDTON</t>
  </si>
  <si>
    <t>ISKCON BLOEMFONTEIN</t>
  </si>
  <si>
    <t>ISKCON PORT ELIZABETH</t>
  </si>
  <si>
    <t>ISKCON PIETERMARITZBURG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</si>
  <si>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</si>
  <si>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</si>
  <si>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</si>
  <si>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</si>
  <si>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</si>
  <si>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</si>
  <si>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</si>
  <si>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</si>
  <si>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</si>
  <si>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</si>
  <si>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</si>
  <si>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 xml:space="preserve">January </t>
  </si>
  <si>
    <t>All Africa Totals</t>
  </si>
  <si>
    <t xml:space="preserve">MONTH : </t>
  </si>
  <si>
    <t>ISKCON Triolet Mauritius     Sri Sri Rukmini Dwarkadish Mandir</t>
  </si>
  <si>
    <t>TEMPLE: Zimbabwe</t>
  </si>
  <si>
    <t>Zimbabwe</t>
  </si>
  <si>
    <t>Temple Scores</t>
  </si>
  <si>
    <t>Temple Cumulative scores</t>
  </si>
  <si>
    <t>ISKCON KADUNA</t>
  </si>
  <si>
    <t>TEMPLE: Accra</t>
  </si>
  <si>
    <t>Ghana</t>
  </si>
  <si>
    <t>Iskcon Eldoret</t>
  </si>
  <si>
    <t>Uganda</t>
  </si>
  <si>
    <t>TEMPLE: Kampala</t>
  </si>
  <si>
    <t>TEMPLE: Dar es Salaam</t>
  </si>
  <si>
    <t>Tanzania</t>
  </si>
  <si>
    <t>ISKCON HAMMANSKRAAL</t>
  </si>
  <si>
    <t>TEMPLE: Blantyre</t>
  </si>
  <si>
    <t>Malawi</t>
  </si>
  <si>
    <t>MONTH :</t>
  </si>
  <si>
    <t>ISKCON Midrand</t>
  </si>
  <si>
    <t>Bimal Prabhu</t>
  </si>
  <si>
    <t>Acyuta Kesava Dasa</t>
  </si>
  <si>
    <t>Congregation</t>
  </si>
  <si>
    <t>Gangamata  Goswamini Devi Dasi</t>
  </si>
  <si>
    <t>Kamala Sundari Dasi</t>
  </si>
  <si>
    <t>Nikunja Seva dasi</t>
  </si>
  <si>
    <t>Nitai Pada Kamalam</t>
  </si>
  <si>
    <t>Premagali</t>
  </si>
  <si>
    <t>Shaylin  and Namishka</t>
  </si>
  <si>
    <t>The Brhat Mrdanga Team</t>
  </si>
  <si>
    <t>Bhaktin Puspa</t>
  </si>
  <si>
    <t>Vibhu Caitanya Das</t>
  </si>
  <si>
    <t>BTG Office</t>
  </si>
  <si>
    <t>Damodar das (BCais)</t>
  </si>
  <si>
    <t xml:space="preserve">Radhakund devi dasi </t>
  </si>
  <si>
    <t>Bhakta Ron</t>
  </si>
  <si>
    <t>Shobamayi devi dasi</t>
  </si>
  <si>
    <t>Bhaktin Rumisha and family</t>
  </si>
  <si>
    <t>KBYG - Krsna Balarama Youth Group</t>
  </si>
  <si>
    <t>Team AGTSP</t>
  </si>
  <si>
    <t>TEMPLE: Gabarone</t>
  </si>
  <si>
    <t>Botswana</t>
  </si>
  <si>
    <t>Jayadev Das</t>
  </si>
  <si>
    <t>Rama Priya Devi Dasi</t>
  </si>
  <si>
    <t>Satvik Prabhu</t>
  </si>
  <si>
    <t>Bhakta Pramod</t>
  </si>
  <si>
    <t>Bhakta Tsoski</t>
  </si>
  <si>
    <t>Bhakta Naveen</t>
  </si>
  <si>
    <t>MONTH : May 2022</t>
  </si>
  <si>
    <t>ISKCON OTA PREACHING CENTRE</t>
  </si>
  <si>
    <t>Bhakta Aminou</t>
  </si>
  <si>
    <t>Akincana das</t>
  </si>
  <si>
    <t>Bhakta Charles</t>
  </si>
  <si>
    <t>Bhakta Kangni</t>
  </si>
  <si>
    <t>Bhaktin Gloria</t>
  </si>
  <si>
    <t>Bhakta Justin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</si>
</sst>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&quot;R&quot;\ * #,##0.00_ ;_ &quot;R&quot;\ * \-#,##0.00_ ;_ &quot;R&quot;\ * &quot;-&quot;??_ ;_ @_ "/>
    <numFmt numFmtId="165" formatCode="0.0"/>
    <numFmt numFmtId="166" formatCode="[$-1C09]General"/>
  </numFmts>
  <fonts count="39">
    <font>
      <sz val="10"/>
      <name val="Arial"/>
    </font>
    <font>
      <sz val="8"/>
      <name val="Arial"/>
      <family val="2"/>
    </font>
    <font>
      <b/>
      <sz val="10"/>
      <color indexed="10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sz val="10"/>
      <color indexed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b/>
      <sz val="11"/>
      <color rgb="FFFFFFFF"/>
      <name val="Calibri"/>
      <family val="2"/>
    </font>
    <font>
      <i/>
      <sz val="11"/>
      <color rgb="FF7F7F7F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sz val="12"/>
      <color theme="1"/>
      <name val="Calibri"/>
      <family val="2"/>
      <scheme val="minor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b/>
      <sz val="11"/>
      <color rgb="FF000000"/>
      <name val="Calibri"/>
      <family val="2"/>
    </font>
    <font>
      <sz val="11"/>
      <color rgb="FFFF0000"/>
      <name val="Calibri"/>
      <family val="2"/>
    </font>
    <font>
      <sz val="11"/>
      <name val="Calibri"/>
      <family val="2"/>
      <scheme val="minor"/>
    </font>
    <font>
      <b/>
      <sz val="8"/>
      <color rgb="FFFF0000"/>
      <name val="Arial"/>
      <family val="2"/>
    </font>
    <font>
      <b/>
      <i/>
      <sz val="8"/>
      <color rgb="FFFF0000"/>
      <name val="Arial"/>
      <family val="2"/>
    </font>
    <font>
      <sz val="10"/>
      <color rgb="FF000000"/>
      <name val="Arial1"/>
    </font>
    <font>
      <sz val="11"/>
      <color rgb="FFFF0000"/>
      <name val="Calibri"/>
      <family val="2"/>
      <scheme val="minor"/>
    </font>
    <font>
      <b/>
      <i/>
      <sz val="11"/>
      <color rgb="FFFF0000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8CBE4"/>
      </patternFill>
    </fill>
    <fill>
      <patternFill patternType="solid">
        <fgColor rgb="FFE5B8B6"/>
      </patternFill>
    </fill>
    <fill>
      <patternFill patternType="solid">
        <fgColor rgb="FFD5E3BB"/>
      </patternFill>
    </fill>
    <fill>
      <patternFill patternType="solid">
        <fgColor rgb="FFCABFD8"/>
      </patternFill>
    </fill>
    <fill>
      <patternFill patternType="solid">
        <fgColor rgb="FFB6DDE8"/>
      </patternFill>
    </fill>
    <fill>
      <patternFill patternType="solid">
        <fgColor rgb="FFFBD3B3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3">
    <border>
      <left/>
      <right/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/>
      <diagonal/>
    </border>
    <border>
      <left style="thin">
        <color indexed="63"/>
      </left>
      <right/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3"/>
      </right>
      <top style="thin">
        <color indexed="63"/>
      </top>
      <bottom/>
      <diagonal/>
    </border>
    <border>
      <left style="hair">
        <color indexed="63"/>
      </left>
      <right/>
      <top style="hair">
        <color indexed="63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/>
      <diagonal/>
    </border>
    <border>
      <left/>
      <right style="hair">
        <color indexed="63"/>
      </right>
      <top style="hair">
        <color indexed="63"/>
      </top>
      <bottom/>
      <diagonal/>
    </border>
    <border>
      <left style="hair">
        <color indexed="63"/>
      </left>
      <right style="hair">
        <color indexed="63"/>
      </right>
      <top style="hair">
        <color indexed="63"/>
      </top>
      <bottom/>
      <diagonal/>
    </border>
    <border>
      <left/>
      <right/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3"/>
      </bottom>
      <diagonal/>
    </border>
    <border>
      <left style="hair">
        <color indexed="63"/>
      </left>
      <right/>
      <top style="hair">
        <color indexed="63"/>
      </top>
      <bottom style="hair">
        <color indexed="63"/>
      </bottom>
      <diagonal/>
    </border>
    <border>
      <left/>
      <right/>
      <top style="hair">
        <color indexed="63"/>
      </top>
      <bottom style="hair">
        <color indexed="63"/>
      </bottom>
      <diagonal/>
    </border>
    <border>
      <left style="thin">
        <color indexed="63"/>
      </left>
      <right/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 style="hair">
        <color indexed="63"/>
      </top>
      <bottom style="hair">
        <color indexed="63"/>
      </bottom>
      <diagonal/>
    </border>
    <border>
      <left/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hair">
        <color indexed="63"/>
      </right>
      <top/>
      <bottom style="hair">
        <color indexed="63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3"/>
      </left>
      <right/>
      <top style="hair">
        <color indexed="63"/>
      </top>
      <bottom style="hair">
        <color indexed="63"/>
      </bottom>
      <diagonal/>
    </border>
    <border>
      <left style="medium">
        <color indexed="63"/>
      </left>
      <right style="hair">
        <color indexed="63"/>
      </right>
      <top style="hair">
        <color indexed="63"/>
      </top>
      <bottom style="hair">
        <color indexed="63"/>
      </bottom>
      <diagonal/>
    </border>
    <border>
      <left style="hair">
        <color indexed="63"/>
      </left>
      <right style="medium">
        <color indexed="63"/>
      </right>
      <top style="hair">
        <color indexed="63"/>
      </top>
      <bottom style="hair">
        <color indexed="63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3"/>
      </left>
      <right/>
      <top/>
      <bottom style="hair">
        <color indexed="63"/>
      </bottom>
      <diagonal/>
    </border>
    <border>
      <left style="medium">
        <color indexed="63"/>
      </left>
      <right style="hair">
        <color indexed="63"/>
      </right>
      <top/>
      <bottom style="hair">
        <color indexed="63"/>
      </bottom>
      <diagonal/>
    </border>
    <border>
      <left style="hair">
        <color indexed="63"/>
      </left>
      <right style="medium">
        <color indexed="63"/>
      </right>
      <top/>
      <bottom style="hair">
        <color indexed="63"/>
      </bottom>
      <diagonal/>
    </border>
    <border>
      <left style="hair">
        <color indexed="63"/>
      </left>
      <right/>
      <top/>
      <bottom style="hair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6BFDD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 style="thin">
        <color theme="4" tint="0.59999389629810485"/>
      </left>
      <right/>
      <top/>
      <bottom/>
      <diagonal/>
    </border>
    <border>
      <left style="thin">
        <color rgb="FF92D050"/>
      </left>
      <right style="thin">
        <color rgb="FF92D050"/>
      </right>
      <top style="thin">
        <color rgb="FF92D050"/>
      </top>
      <bottom style="thin">
        <color rgb="FF92D050"/>
      </bottom>
      <diagonal/>
    </border>
  </borders>
  <cellStyleXfs count="50">
    <xf numFmtId="0" fontId="0" fillId="0" borderId="0"/>
    <xf numFmtId="0" fontId="13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4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12" borderId="0" applyNumberFormat="0" applyBorder="0" applyAlignment="0" applyProtection="0"/>
    <xf numFmtId="0" fontId="13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9" borderId="0" applyNumberFormat="0" applyBorder="0" applyAlignment="0" applyProtection="0"/>
    <xf numFmtId="0" fontId="14" fillId="20" borderId="0" applyNumberFormat="0" applyBorder="0" applyAlignment="0" applyProtection="0"/>
    <xf numFmtId="0" fontId="14" fillId="21" borderId="0" applyNumberFormat="0" applyBorder="0" applyAlignment="0" applyProtection="0"/>
    <xf numFmtId="0" fontId="14" fillId="22" borderId="0" applyNumberFormat="0" applyBorder="0" applyAlignment="0" applyProtection="0"/>
    <xf numFmtId="0" fontId="14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5" borderId="0" applyNumberFormat="0" applyBorder="0" applyAlignment="0" applyProtection="0"/>
    <xf numFmtId="0" fontId="15" fillId="26" borderId="0" applyNumberFormat="0" applyBorder="0" applyAlignment="0" applyProtection="0"/>
    <xf numFmtId="0" fontId="16" fillId="27" borderId="72" applyNumberFormat="0" applyAlignment="0" applyProtection="0"/>
    <xf numFmtId="0" fontId="17" fillId="28" borderId="73" applyNumberFormat="0" applyAlignment="0" applyProtection="0"/>
    <xf numFmtId="164" fontId="6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9" fillId="29" borderId="0" applyNumberFormat="0" applyBorder="0" applyAlignment="0" applyProtection="0"/>
    <xf numFmtId="0" fontId="20" fillId="0" borderId="74" applyNumberFormat="0" applyFill="0" applyAlignment="0" applyProtection="0"/>
    <xf numFmtId="0" fontId="21" fillId="0" borderId="75" applyNumberFormat="0" applyFill="0" applyAlignment="0" applyProtection="0"/>
    <xf numFmtId="0" fontId="22" fillId="0" borderId="76" applyNumberFormat="0" applyFill="0" applyAlignment="0" applyProtection="0"/>
    <xf numFmtId="0" fontId="22" fillId="0" borderId="0" applyNumberFormat="0" applyFill="0" applyBorder="0" applyAlignment="0" applyProtection="0"/>
    <xf numFmtId="0" fontId="23" fillId="30" borderId="72" applyNumberFormat="0" applyAlignment="0" applyProtection="0"/>
    <xf numFmtId="0" fontId="24" fillId="0" borderId="77" applyNumberFormat="0" applyFill="0" applyAlignment="0" applyProtection="0"/>
    <xf numFmtId="0" fontId="25" fillId="31" borderId="0" applyNumberFormat="0" applyBorder="0" applyAlignment="0" applyProtection="0"/>
    <xf numFmtId="0" fontId="6" fillId="0" borderId="0"/>
    <xf numFmtId="0" fontId="6" fillId="0" borderId="0"/>
    <xf numFmtId="0" fontId="8" fillId="0" borderId="0"/>
    <xf numFmtId="0" fontId="12" fillId="0" borderId="0"/>
    <xf numFmtId="0" fontId="26" fillId="0" borderId="0"/>
    <xf numFmtId="0" fontId="11" fillId="32" borderId="78" applyNumberFormat="0" applyFont="0" applyAlignment="0" applyProtection="0"/>
    <xf numFmtId="0" fontId="27" fillId="27" borderId="79" applyNumberFormat="0" applyAlignment="0" applyProtection="0"/>
    <xf numFmtId="0" fontId="28" fillId="0" borderId="0" applyNumberFormat="0" applyFill="0" applyBorder="0" applyAlignment="0" applyProtection="0"/>
    <xf numFmtId="0" fontId="29" fillId="0" borderId="80" applyNumberFormat="0" applyFill="0" applyAlignment="0" applyProtection="0"/>
    <xf numFmtId="0" fontId="30" fillId="0" borderId="0" applyNumberFormat="0" applyFill="0" applyBorder="0" applyAlignment="0" applyProtection="0"/>
    <xf numFmtId="166" fontId="34" fillId="0" borderId="0" applyBorder="0" applyProtection="0"/>
  </cellStyleXfs>
  <cellXfs count="22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center"/>
    </xf>
    <xf numFmtId="0" fontId="3" fillId="0" borderId="3" xfId="0" applyFont="1" applyBorder="1" applyAlignment="1">
      <alignment horizontal="left"/>
    </xf>
    <xf numFmtId="0" fontId="3" fillId="0" borderId="7" xfId="0" applyFont="1" applyBorder="1"/>
    <xf numFmtId="165" fontId="3" fillId="0" borderId="0" xfId="0" applyNumberFormat="1" applyFont="1" applyBorder="1" applyAlignment="1">
      <alignment horizontal="center"/>
    </xf>
    <xf numFmtId="0" fontId="3" fillId="0" borderId="0" xfId="0" applyFont="1" applyBorder="1"/>
    <xf numFmtId="0" fontId="3" fillId="0" borderId="4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2" fontId="3" fillId="0" borderId="11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2" fontId="3" fillId="0" borderId="9" xfId="0" applyNumberFormat="1" applyFont="1" applyBorder="1" applyAlignment="1">
      <alignment horizontal="center"/>
    </xf>
    <xf numFmtId="0" fontId="3" fillId="0" borderId="12" xfId="0" applyFont="1" applyBorder="1"/>
    <xf numFmtId="0" fontId="3" fillId="0" borderId="13" xfId="0" applyFont="1" applyBorder="1"/>
    <xf numFmtId="0" fontId="3" fillId="0" borderId="14" xfId="0" applyFont="1" applyBorder="1"/>
    <xf numFmtId="0" fontId="3" fillId="0" borderId="15" xfId="0" applyFont="1" applyBorder="1"/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0" xfId="0" applyFont="1" applyFill="1" applyBorder="1"/>
    <xf numFmtId="0" fontId="3" fillId="0" borderId="0" xfId="0" applyFont="1" applyBorder="1" applyAlignment="1">
      <alignment horizontal="center"/>
    </xf>
    <xf numFmtId="2" fontId="3" fillId="0" borderId="0" xfId="0" applyNumberFormat="1" applyFont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1" xfId="0" applyFont="1" applyBorder="1"/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1" fillId="0" borderId="0" xfId="0" applyFont="1" applyBorder="1" applyAlignment="1">
      <alignment horizontal="center"/>
    </xf>
    <xf numFmtId="0" fontId="4" fillId="0" borderId="23" xfId="0" applyFont="1" applyBorder="1" applyAlignment="1">
      <alignment horizontal="right"/>
    </xf>
    <xf numFmtId="0" fontId="1" fillId="0" borderId="0" xfId="0" applyFont="1" applyAlignment="1">
      <alignment horizontal="center"/>
    </xf>
    <xf numFmtId="1" fontId="4" fillId="0" borderId="15" xfId="0" applyNumberFormat="1" applyFont="1" applyFill="1" applyBorder="1"/>
    <xf numFmtId="1" fontId="4" fillId="0" borderId="23" xfId="0" applyNumberFormat="1" applyFont="1" applyBorder="1" applyAlignment="1">
      <alignment horizontal="right"/>
    </xf>
    <xf numFmtId="2" fontId="4" fillId="0" borderId="23" xfId="0" applyNumberFormat="1" applyFont="1" applyBorder="1" applyAlignment="1">
      <alignment horizontal="right"/>
    </xf>
    <xf numFmtId="0" fontId="3" fillId="0" borderId="0" xfId="0" applyFont="1"/>
    <xf numFmtId="0" fontId="5" fillId="0" borderId="0" xfId="0" applyFont="1"/>
    <xf numFmtId="0" fontId="4" fillId="0" borderId="0" xfId="0" applyFont="1"/>
    <xf numFmtId="1" fontId="4" fillId="0" borderId="0" xfId="0" applyNumberFormat="1" applyFont="1"/>
    <xf numFmtId="2" fontId="4" fillId="0" borderId="0" xfId="0" applyNumberFormat="1" applyFont="1"/>
    <xf numFmtId="0" fontId="1" fillId="0" borderId="24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4" fillId="0" borderId="0" xfId="0" applyFont="1" applyFill="1" applyBorder="1"/>
    <xf numFmtId="1" fontId="4" fillId="0" borderId="0" xfId="0" applyNumberFormat="1" applyFont="1" applyFill="1" applyBorder="1"/>
    <xf numFmtId="1" fontId="4" fillId="0" borderId="0" xfId="0" applyNumberFormat="1" applyFont="1" applyBorder="1" applyAlignment="1">
      <alignment horizontal="right"/>
    </xf>
    <xf numFmtId="2" fontId="4" fillId="0" borderId="0" xfId="0" applyNumberFormat="1" applyFont="1" applyBorder="1" applyAlignment="1">
      <alignment horizontal="right"/>
    </xf>
    <xf numFmtId="0" fontId="1" fillId="0" borderId="27" xfId="0" applyFont="1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31" xfId="0" applyFont="1" applyBorder="1"/>
    <xf numFmtId="0" fontId="1" fillId="0" borderId="32" xfId="0" applyFont="1" applyBorder="1"/>
    <xf numFmtId="0" fontId="7" fillId="0" borderId="25" xfId="0" applyFont="1" applyBorder="1"/>
    <xf numFmtId="0" fontId="7" fillId="0" borderId="26" xfId="0" applyFont="1" applyBorder="1" applyAlignment="1">
      <alignment horizontal="center"/>
    </xf>
    <xf numFmtId="0" fontId="7" fillId="0" borderId="28" xfId="0" applyFont="1" applyBorder="1" applyAlignment="1">
      <alignment horizontal="center"/>
    </xf>
    <xf numFmtId="0" fontId="7" fillId="0" borderId="29" xfId="0" applyFont="1" applyBorder="1" applyAlignment="1">
      <alignment horizontal="center"/>
    </xf>
    <xf numFmtId="0" fontId="7" fillId="0" borderId="30" xfId="0" applyFont="1" applyBorder="1" applyAlignment="1">
      <alignment horizontal="center"/>
    </xf>
    <xf numFmtId="0" fontId="7" fillId="0" borderId="27" xfId="0" applyFont="1" applyBorder="1" applyAlignment="1">
      <alignment horizontal="center"/>
    </xf>
    <xf numFmtId="0" fontId="7" fillId="0" borderId="24" xfId="0" applyFont="1" applyBorder="1"/>
    <xf numFmtId="0" fontId="6" fillId="0" borderId="0" xfId="39"/>
    <xf numFmtId="0" fontId="6" fillId="0" borderId="0" xfId="39" applyAlignment="1">
      <alignment horizontal="center"/>
    </xf>
    <xf numFmtId="0" fontId="3" fillId="0" borderId="33" xfId="0" applyFont="1" applyBorder="1"/>
    <xf numFmtId="0" fontId="3" fillId="0" borderId="33" xfId="0" applyFont="1" applyBorder="1" applyAlignment="1">
      <alignment horizontal="center"/>
    </xf>
    <xf numFmtId="0" fontId="3" fillId="0" borderId="34" xfId="0" applyFont="1" applyBorder="1" applyAlignment="1">
      <alignment horizontal="center"/>
    </xf>
    <xf numFmtId="0" fontId="3" fillId="0" borderId="35" xfId="0" applyFont="1" applyBorder="1" applyAlignment="1">
      <alignment horizontal="left"/>
    </xf>
    <xf numFmtId="0" fontId="3" fillId="0" borderId="36" xfId="0" applyFont="1" applyBorder="1" applyAlignment="1">
      <alignment horizontal="center"/>
    </xf>
    <xf numFmtId="0" fontId="3" fillId="0" borderId="33" xfId="0" applyFont="1" applyBorder="1" applyAlignment="1">
      <alignment horizontal="left"/>
    </xf>
    <xf numFmtId="0" fontId="3" fillId="0" borderId="37" xfId="0" applyFont="1" applyBorder="1" applyAlignment="1">
      <alignment horizontal="center"/>
    </xf>
    <xf numFmtId="0" fontId="3" fillId="0" borderId="34" xfId="0" applyFont="1" applyBorder="1" applyAlignment="1">
      <alignment horizontal="left"/>
    </xf>
    <xf numFmtId="0" fontId="3" fillId="0" borderId="38" xfId="0" applyFont="1" applyBorder="1"/>
    <xf numFmtId="0" fontId="3" fillId="0" borderId="35" xfId="0" applyFont="1" applyBorder="1" applyAlignment="1">
      <alignment horizontal="center"/>
    </xf>
    <xf numFmtId="0" fontId="3" fillId="0" borderId="39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34" xfId="0" applyNumberFormat="1" applyFont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3" fillId="0" borderId="35" xfId="0" applyFont="1" applyBorder="1"/>
    <xf numFmtId="0" fontId="3" fillId="0" borderId="42" xfId="0" applyFont="1" applyBorder="1"/>
    <xf numFmtId="0" fontId="3" fillId="0" borderId="1" xfId="0" applyFont="1" applyBorder="1" applyAlignment="1">
      <alignment horizontal="center"/>
    </xf>
    <xf numFmtId="0" fontId="4" fillId="0" borderId="43" xfId="0" applyFont="1" applyBorder="1"/>
    <xf numFmtId="0" fontId="1" fillId="0" borderId="43" xfId="0" applyFont="1" applyBorder="1" applyAlignment="1">
      <alignment horizontal="center"/>
    </xf>
    <xf numFmtId="0" fontId="1" fillId="0" borderId="43" xfId="0" applyFont="1" applyBorder="1"/>
    <xf numFmtId="0" fontId="1" fillId="0" borderId="44" xfId="0" applyFont="1" applyBorder="1"/>
    <xf numFmtId="0" fontId="1" fillId="0" borderId="45" xfId="0" applyFont="1" applyBorder="1"/>
    <xf numFmtId="0" fontId="1" fillId="0" borderId="47" xfId="0" applyFont="1" applyBorder="1" applyAlignment="1">
      <alignment horizontal="center"/>
    </xf>
    <xf numFmtId="0" fontId="1" fillId="0" borderId="44" xfId="0" applyFont="1" applyBorder="1" applyAlignment="1">
      <alignment horizontal="center"/>
    </xf>
    <xf numFmtId="0" fontId="1" fillId="0" borderId="48" xfId="0" applyFont="1" applyBorder="1"/>
    <xf numFmtId="2" fontId="1" fillId="0" borderId="49" xfId="0" applyNumberFormat="1" applyFont="1" applyBorder="1"/>
    <xf numFmtId="0" fontId="1" fillId="0" borderId="46" xfId="0" applyFont="1" applyBorder="1"/>
    <xf numFmtId="0" fontId="4" fillId="0" borderId="42" xfId="0" applyFont="1" applyFill="1" applyBorder="1"/>
    <xf numFmtId="0" fontId="4" fillId="0" borderId="50" xfId="0" applyFont="1" applyFill="1" applyBorder="1"/>
    <xf numFmtId="0" fontId="1" fillId="0" borderId="51" xfId="0" applyFont="1" applyBorder="1"/>
    <xf numFmtId="0" fontId="2" fillId="0" borderId="0" xfId="0" applyFont="1" applyAlignment="1">
      <alignment horizontal="left"/>
    </xf>
    <xf numFmtId="0" fontId="1" fillId="0" borderId="29" xfId="0" applyFont="1" applyBorder="1" applyAlignment="1">
      <alignment horizontal="right"/>
    </xf>
    <xf numFmtId="0" fontId="1" fillId="0" borderId="52" xfId="0" applyFont="1" applyBorder="1" applyAlignment="1">
      <alignment horizontal="right"/>
    </xf>
    <xf numFmtId="0" fontId="1" fillId="0" borderId="53" xfId="0" applyFont="1" applyBorder="1" applyAlignment="1">
      <alignment horizontal="center"/>
    </xf>
    <xf numFmtId="0" fontId="1" fillId="0" borderId="54" xfId="0" applyFont="1" applyBorder="1" applyAlignment="1">
      <alignment horizontal="right"/>
    </xf>
    <xf numFmtId="0" fontId="1" fillId="0" borderId="55" xfId="0" applyFont="1" applyBorder="1" applyAlignment="1">
      <alignment horizontal="center"/>
    </xf>
    <xf numFmtId="0" fontId="1" fillId="0" borderId="52" xfId="0" applyFont="1" applyBorder="1" applyAlignment="1">
      <alignment horizontal="center"/>
    </xf>
    <xf numFmtId="2" fontId="4" fillId="0" borderId="15" xfId="0" applyNumberFormat="1" applyFont="1" applyFill="1" applyBorder="1"/>
    <xf numFmtId="0" fontId="1" fillId="0" borderId="28" xfId="0" applyFont="1" applyBorder="1"/>
    <xf numFmtId="0" fontId="32" fillId="0" borderId="0" xfId="0" applyFont="1"/>
    <xf numFmtId="0" fontId="33" fillId="0" borderId="0" xfId="0" applyFont="1"/>
    <xf numFmtId="0" fontId="1" fillId="0" borderId="57" xfId="0" applyFont="1" applyBorder="1" applyAlignment="1">
      <alignment horizontal="center"/>
    </xf>
    <xf numFmtId="0" fontId="1" fillId="0" borderId="58" xfId="0" applyFont="1" applyBorder="1" applyAlignment="1">
      <alignment horizontal="center"/>
    </xf>
    <xf numFmtId="0" fontId="1" fillId="0" borderId="59" xfId="0" applyFont="1" applyBorder="1" applyAlignment="1">
      <alignment horizontal="center"/>
    </xf>
    <xf numFmtId="0" fontId="1" fillId="0" borderId="28" xfId="0" applyFont="1" applyFill="1" applyBorder="1"/>
    <xf numFmtId="0" fontId="1" fillId="0" borderId="53" xfId="0" applyFont="1" applyFill="1" applyBorder="1"/>
    <xf numFmtId="0" fontId="1" fillId="0" borderId="60" xfId="0" applyFont="1" applyBorder="1"/>
    <xf numFmtId="0" fontId="1" fillId="0" borderId="61" xfId="0" applyFont="1" applyBorder="1"/>
    <xf numFmtId="0" fontId="1" fillId="0" borderId="62" xfId="0" applyFont="1" applyBorder="1"/>
    <xf numFmtId="0" fontId="1" fillId="0" borderId="25" xfId="0" applyFont="1" applyFill="1" applyBorder="1"/>
    <xf numFmtId="0" fontId="1" fillId="0" borderId="64" xfId="0" applyFont="1" applyFill="1" applyBorder="1"/>
    <xf numFmtId="0" fontId="1" fillId="0" borderId="65" xfId="0" applyFont="1" applyBorder="1"/>
    <xf numFmtId="1" fontId="4" fillId="0" borderId="20" xfId="0" applyNumberFormat="1" applyFont="1" applyFill="1" applyBorder="1"/>
    <xf numFmtId="0" fontId="1" fillId="0" borderId="56" xfId="0" applyFont="1" applyBorder="1"/>
    <xf numFmtId="0" fontId="1" fillId="0" borderId="66" xfId="0" applyFont="1" applyBorder="1"/>
    <xf numFmtId="0" fontId="7" fillId="0" borderId="27" xfId="0" applyFont="1" applyBorder="1"/>
    <xf numFmtId="0" fontId="9" fillId="0" borderId="27" xfId="0" applyFont="1" applyBorder="1"/>
    <xf numFmtId="0" fontId="9" fillId="0" borderId="25" xfId="0" applyFont="1" applyBorder="1"/>
    <xf numFmtId="0" fontId="9" fillId="0" borderId="26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9" fillId="0" borderId="29" xfId="0" applyFont="1" applyBorder="1" applyAlignment="1">
      <alignment horizontal="center"/>
    </xf>
    <xf numFmtId="0" fontId="9" fillId="0" borderId="30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4" xfId="0" applyFont="1" applyBorder="1"/>
    <xf numFmtId="0" fontId="1" fillId="0" borderId="67" xfId="0" applyFont="1" applyBorder="1"/>
    <xf numFmtId="0" fontId="1" fillId="0" borderId="30" xfId="0" applyFont="1" applyFill="1" applyBorder="1" applyAlignment="1">
      <alignment horizontal="center"/>
    </xf>
    <xf numFmtId="2" fontId="4" fillId="0" borderId="0" xfId="0" applyNumberFormat="1" applyFont="1" applyFill="1" applyBorder="1"/>
    <xf numFmtId="0" fontId="1" fillId="0" borderId="68" xfId="0" applyFont="1" applyBorder="1" applyAlignment="1">
      <alignment horizontal="center"/>
    </xf>
    <xf numFmtId="0" fontId="1" fillId="0" borderId="69" xfId="0" applyFont="1" applyBorder="1" applyAlignment="1">
      <alignment horizontal="center"/>
    </xf>
    <xf numFmtId="0" fontId="1" fillId="0" borderId="70" xfId="0" applyFont="1" applyBorder="1" applyAlignment="1">
      <alignment horizontal="center"/>
    </xf>
    <xf numFmtId="0" fontId="1" fillId="0" borderId="48" xfId="0" applyFont="1" applyBorder="1" applyAlignment="1">
      <alignment horizontal="center"/>
    </xf>
    <xf numFmtId="0" fontId="1" fillId="0" borderId="71" xfId="0" applyFont="1" applyBorder="1" applyAlignment="1">
      <alignment horizontal="center"/>
    </xf>
    <xf numFmtId="0" fontId="10" fillId="0" borderId="27" xfId="0" applyFont="1" applyBorder="1"/>
    <xf numFmtId="0" fontId="10" fillId="0" borderId="25" xfId="0" applyFont="1" applyBorder="1"/>
    <xf numFmtId="0" fontId="10" fillId="0" borderId="26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10" fillId="0" borderId="30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4" xfId="0" applyFont="1" applyBorder="1"/>
    <xf numFmtId="0" fontId="1" fillId="0" borderId="27" xfId="0" applyFont="1" applyBorder="1" applyAlignment="1">
      <alignment wrapText="1"/>
    </xf>
    <xf numFmtId="0" fontId="1" fillId="0" borderId="28" xfId="0" applyFont="1" applyBorder="1" applyAlignment="1">
      <alignment horizontal="right"/>
    </xf>
    <xf numFmtId="0" fontId="1" fillId="0" borderId="0" xfId="0" applyFont="1" applyFill="1" applyBorder="1" applyAlignment="1">
      <alignment horizontal="right"/>
    </xf>
    <xf numFmtId="0" fontId="1" fillId="0" borderId="27" xfId="0" applyFont="1" applyBorder="1" applyAlignment="1">
      <alignment horizontal="right"/>
    </xf>
    <xf numFmtId="0" fontId="1" fillId="0" borderId="26" xfId="0" applyFont="1" applyBorder="1" applyAlignment="1">
      <alignment horizontal="right"/>
    </xf>
    <xf numFmtId="0" fontId="1" fillId="0" borderId="31" xfId="39" applyFont="1" applyBorder="1"/>
    <xf numFmtId="0" fontId="1" fillId="0" borderId="25" xfId="39" applyFont="1" applyBorder="1"/>
    <xf numFmtId="0" fontId="1" fillId="0" borderId="26" xfId="39" applyFont="1" applyBorder="1" applyAlignment="1">
      <alignment horizontal="center"/>
    </xf>
    <xf numFmtId="0" fontId="1" fillId="0" borderId="28" xfId="39" applyFont="1" applyBorder="1" applyAlignment="1">
      <alignment horizontal="center"/>
    </xf>
    <xf numFmtId="0" fontId="1" fillId="0" borderId="29" xfId="39" applyFont="1" applyBorder="1" applyAlignment="1">
      <alignment horizontal="center"/>
    </xf>
    <xf numFmtId="0" fontId="1" fillId="0" borderId="30" xfId="39" applyFont="1" applyBorder="1" applyAlignment="1">
      <alignment horizontal="center"/>
    </xf>
    <xf numFmtId="0" fontId="1" fillId="0" borderId="27" xfId="39" applyFont="1" applyBorder="1" applyAlignment="1">
      <alignment horizontal="center"/>
    </xf>
    <xf numFmtId="0" fontId="1" fillId="0" borderId="24" xfId="39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21" xfId="0" applyFont="1" applyBorder="1"/>
    <xf numFmtId="0" fontId="1" fillId="0" borderId="0" xfId="0" applyFont="1"/>
    <xf numFmtId="0" fontId="1" fillId="0" borderId="0" xfId="0" applyFont="1" applyFill="1" applyBorder="1"/>
    <xf numFmtId="0" fontId="1" fillId="0" borderId="27" xfId="0" applyFont="1" applyBorder="1"/>
    <xf numFmtId="0" fontId="1" fillId="0" borderId="0" xfId="0" applyFont="1"/>
    <xf numFmtId="0" fontId="1" fillId="0" borderId="0" xfId="0" applyFont="1" applyFill="1" applyBorder="1"/>
    <xf numFmtId="0" fontId="4" fillId="0" borderId="20" xfId="0" applyFont="1" applyBorder="1"/>
    <xf numFmtId="0" fontId="1" fillId="0" borderId="20" xfId="0" applyFont="1" applyBorder="1" applyAlignment="1">
      <alignment horizontal="center"/>
    </xf>
    <xf numFmtId="0" fontId="1" fillId="0" borderId="20" xfId="0" applyFont="1" applyBorder="1"/>
    <xf numFmtId="0" fontId="1" fillId="0" borderId="25" xfId="0" applyFont="1" applyBorder="1"/>
    <xf numFmtId="0" fontId="1" fillId="0" borderId="26" xfId="0" applyFont="1" applyBorder="1" applyAlignment="1">
      <alignment horizontal="center"/>
    </xf>
    <xf numFmtId="2" fontId="1" fillId="0" borderId="22" xfId="0" applyNumberFormat="1" applyFont="1" applyBorder="1"/>
    <xf numFmtId="0" fontId="1" fillId="0" borderId="0" xfId="0" applyFont="1" applyBorder="1"/>
    <xf numFmtId="0" fontId="4" fillId="0" borderId="15" xfId="0" applyFont="1" applyFill="1" applyBorder="1"/>
    <xf numFmtId="0" fontId="6" fillId="33" borderId="0" xfId="39" applyFill="1" applyBorder="1" applyAlignment="1">
      <alignment horizontal="right" indent="1"/>
    </xf>
    <xf numFmtId="0" fontId="6" fillId="33" borderId="0" xfId="39" applyFill="1" applyBorder="1"/>
    <xf numFmtId="0" fontId="36" fillId="33" borderId="81" xfId="39" applyFont="1" applyFill="1" applyBorder="1" applyAlignment="1">
      <alignment horizontal="right" indent="1"/>
    </xf>
    <xf numFmtId="0" fontId="36" fillId="33" borderId="0" xfId="39" applyFont="1" applyFill="1" applyBorder="1" applyAlignment="1">
      <alignment horizontal="right" indent="1"/>
    </xf>
    <xf numFmtId="0" fontId="31" fillId="0" borderId="82" xfId="39" applyFont="1" applyBorder="1" applyAlignment="1">
      <alignment horizontal="right" indent="1"/>
    </xf>
    <xf numFmtId="0" fontId="6" fillId="33" borderId="0" xfId="39" applyFill="1"/>
    <xf numFmtId="0" fontId="37" fillId="0" borderId="82" xfId="39" applyFont="1" applyBorder="1" applyAlignment="1">
      <alignment horizontal="right" indent="1"/>
    </xf>
    <xf numFmtId="0" fontId="31" fillId="34" borderId="82" xfId="39" applyFont="1" applyFill="1" applyBorder="1" applyAlignment="1">
      <alignment horizontal="right" indent="1"/>
    </xf>
    <xf numFmtId="0" fontId="31" fillId="35" borderId="82" xfId="39" applyFont="1" applyFill="1" applyBorder="1" applyAlignment="1">
      <alignment horizontal="right" indent="1"/>
    </xf>
    <xf numFmtId="2" fontId="31" fillId="35" borderId="82" xfId="39" applyNumberFormat="1" applyFont="1" applyFill="1" applyBorder="1" applyAlignment="1">
      <alignment horizontal="right" indent="1"/>
    </xf>
    <xf numFmtId="2" fontId="31" fillId="36" borderId="82" xfId="39" applyNumberFormat="1" applyFont="1" applyFill="1" applyBorder="1" applyAlignment="1">
      <alignment horizontal="right" indent="1"/>
    </xf>
    <xf numFmtId="1" fontId="31" fillId="0" borderId="82" xfId="39" applyNumberFormat="1" applyFont="1" applyBorder="1" applyAlignment="1">
      <alignment horizontal="right" indent="1"/>
    </xf>
    <xf numFmtId="2" fontId="31" fillId="0" borderId="82" xfId="39" applyNumberFormat="1" applyFont="1" applyBorder="1" applyAlignment="1">
      <alignment horizontal="right" indent="1"/>
    </xf>
    <xf numFmtId="1" fontId="31" fillId="36" borderId="82" xfId="39" applyNumberFormat="1" applyFont="1" applyFill="1" applyBorder="1" applyAlignment="1">
      <alignment horizontal="right" indent="1"/>
    </xf>
    <xf numFmtId="1" fontId="31" fillId="35" borderId="82" xfId="39" applyNumberFormat="1" applyFont="1" applyFill="1" applyBorder="1" applyAlignment="1">
      <alignment horizontal="right" indent="1"/>
    </xf>
    <xf numFmtId="0" fontId="35" fillId="0" borderId="82" xfId="39" applyFont="1" applyBorder="1" applyAlignment="1">
      <alignment horizontal="right" indent="1"/>
    </xf>
    <xf numFmtId="0" fontId="36" fillId="0" borderId="82" xfId="39" applyFont="1" applyBorder="1" applyAlignment="1">
      <alignment horizontal="right" indent="1"/>
    </xf>
    <xf numFmtId="0" fontId="38" fillId="0" borderId="82" xfId="39" applyFont="1" applyBorder="1" applyAlignment="1">
      <alignment horizontal="right" indent="1"/>
    </xf>
    <xf numFmtId="1" fontId="6" fillId="0" borderId="0" xfId="39" applyNumberFormat="1" applyAlignment="1">
      <alignment horizontal="center"/>
    </xf>
    <xf numFmtId="2" fontId="4" fillId="0" borderId="42" xfId="0" applyNumberFormat="1" applyFont="1" applyFill="1" applyBorder="1"/>
    <xf numFmtId="2" fontId="32" fillId="0" borderId="0" xfId="0" applyNumberFormat="1" applyFont="1"/>
    <xf numFmtId="0" fontId="1" fillId="0" borderId="27" xfId="0" applyFont="1" applyFill="1" applyBorder="1"/>
    <xf numFmtId="0" fontId="2" fillId="0" borderId="0" xfId="0" applyFont="1" applyFill="1"/>
    <xf numFmtId="0" fontId="3" fillId="0" borderId="2" xfId="0" applyFont="1" applyFill="1" applyBorder="1"/>
    <xf numFmtId="0" fontId="3" fillId="0" borderId="7" xfId="0" applyFont="1" applyFill="1" applyBorder="1"/>
    <xf numFmtId="0" fontId="3" fillId="0" borderId="14" xfId="0" applyFont="1" applyFill="1" applyBorder="1"/>
    <xf numFmtId="0" fontId="3" fillId="0" borderId="0" xfId="0" applyFont="1" applyFill="1" applyBorder="1"/>
    <xf numFmtId="0" fontId="4" fillId="0" borderId="20" xfId="0" applyFont="1" applyFill="1" applyBorder="1"/>
    <xf numFmtId="0" fontId="1" fillId="0" borderId="27" xfId="39" applyFont="1" applyFill="1" applyBorder="1"/>
    <xf numFmtId="0" fontId="10" fillId="0" borderId="27" xfId="0" applyFont="1" applyFill="1" applyBorder="1"/>
    <xf numFmtId="164" fontId="1" fillId="0" borderId="0" xfId="28" applyFont="1" applyFill="1"/>
    <xf numFmtId="164" fontId="1" fillId="0" borderId="63" xfId="28" applyFont="1" applyFill="1" applyBorder="1"/>
    <xf numFmtId="0" fontId="1" fillId="0" borderId="0" xfId="0" applyFont="1" applyFill="1"/>
    <xf numFmtId="0" fontId="3" fillId="0" borderId="0" xfId="0" applyFont="1" applyFill="1"/>
  </cellXfs>
  <cellStyles count="50">
    <cellStyle name="20% - Accent1 2" xfId="1" xr:uid="{00000000-0005-0000-0000-000000000000}"/>
    <cellStyle name="20% - Accent2 2" xfId="2" xr:uid="{00000000-0005-0000-0000-000001000000}"/>
    <cellStyle name="20% - Accent3 2" xfId="3" xr:uid="{00000000-0005-0000-0000-000002000000}"/>
    <cellStyle name="20% - Accent4 2" xfId="4" xr:uid="{00000000-0005-0000-0000-000003000000}"/>
    <cellStyle name="20% - Accent5 2" xfId="5" xr:uid="{00000000-0005-0000-0000-000004000000}"/>
    <cellStyle name="20% - Accent6 2" xfId="6" xr:uid="{00000000-0005-0000-0000-000005000000}"/>
    <cellStyle name="40% - Accent1 2" xfId="7" xr:uid="{00000000-0005-0000-0000-000006000000}"/>
    <cellStyle name="40% - Accent2 2" xfId="8" xr:uid="{00000000-0005-0000-0000-000007000000}"/>
    <cellStyle name="40% - Accent3 2" xfId="9" xr:uid="{00000000-0005-0000-0000-000008000000}"/>
    <cellStyle name="40% - Accent4 2" xfId="10" xr:uid="{00000000-0005-0000-0000-000009000000}"/>
    <cellStyle name="40% - Accent5 2" xfId="11" xr:uid="{00000000-0005-0000-0000-00000A000000}"/>
    <cellStyle name="40% - Accent6 2" xfId="12" xr:uid="{00000000-0005-0000-0000-00000B000000}"/>
    <cellStyle name="60% - Accent1 2" xfId="13" xr:uid="{00000000-0005-0000-0000-00000C000000}"/>
    <cellStyle name="60% - Accent2 2" xfId="14" xr:uid="{00000000-0005-0000-0000-00000D000000}"/>
    <cellStyle name="60% - Accent3 2" xfId="15" xr:uid="{00000000-0005-0000-0000-00000E000000}"/>
    <cellStyle name="60% - Accent4 2" xfId="16" xr:uid="{00000000-0005-0000-0000-00000F000000}"/>
    <cellStyle name="60% - Accent5 2" xfId="17" xr:uid="{00000000-0005-0000-0000-000010000000}"/>
    <cellStyle name="60% - Accent6 2" xfId="18" xr:uid="{00000000-0005-0000-0000-000011000000}"/>
    <cellStyle name="Accent1 2" xfId="19" xr:uid="{00000000-0005-0000-0000-000012000000}"/>
    <cellStyle name="Accent2 2" xfId="20" xr:uid="{00000000-0005-0000-0000-000013000000}"/>
    <cellStyle name="Accent3 2" xfId="21" xr:uid="{00000000-0005-0000-0000-000014000000}"/>
    <cellStyle name="Accent4 2" xfId="22" xr:uid="{00000000-0005-0000-0000-000015000000}"/>
    <cellStyle name="Accent5 2" xfId="23" xr:uid="{00000000-0005-0000-0000-000016000000}"/>
    <cellStyle name="Accent6 2" xfId="24" xr:uid="{00000000-0005-0000-0000-000017000000}"/>
    <cellStyle name="Bad 2" xfId="25" xr:uid="{00000000-0005-0000-0000-000018000000}"/>
    <cellStyle name="Calculation 2" xfId="26" xr:uid="{00000000-0005-0000-0000-000019000000}"/>
    <cellStyle name="Check Cell 2" xfId="27" xr:uid="{00000000-0005-0000-0000-00001A000000}"/>
    <cellStyle name="Currency" xfId="28" builtinId="4"/>
    <cellStyle name="Currency 2 2" xfId="29" xr:uid="{00000000-0005-0000-0000-00001C000000}"/>
    <cellStyle name="Excel Built-in Normal" xfId="49" xr:uid="{00000000-0005-0000-0000-00001D000000}"/>
    <cellStyle name="Explanatory Text 2" xfId="30" xr:uid="{00000000-0005-0000-0000-00001E000000}"/>
    <cellStyle name="Good 2" xfId="31" xr:uid="{00000000-0005-0000-0000-00001F000000}"/>
    <cellStyle name="Heading 1 2" xfId="32" xr:uid="{00000000-0005-0000-0000-000020000000}"/>
    <cellStyle name="Heading 2 2" xfId="33" xr:uid="{00000000-0005-0000-0000-000021000000}"/>
    <cellStyle name="Heading 3 2" xfId="34" xr:uid="{00000000-0005-0000-0000-000022000000}"/>
    <cellStyle name="Heading 4 2" xfId="35" xr:uid="{00000000-0005-0000-0000-000023000000}"/>
    <cellStyle name="Input 2" xfId="36" xr:uid="{00000000-0005-0000-0000-000024000000}"/>
    <cellStyle name="Linked Cell 2" xfId="37" xr:uid="{00000000-0005-0000-0000-000025000000}"/>
    <cellStyle name="Neutral 2" xfId="38" xr:uid="{00000000-0005-0000-0000-000026000000}"/>
    <cellStyle name="Normal" xfId="0" builtinId="0"/>
    <cellStyle name="Normal 2" xfId="39" xr:uid="{00000000-0005-0000-0000-000028000000}"/>
    <cellStyle name="Normal 3" xfId="40" xr:uid="{00000000-0005-0000-0000-000029000000}"/>
    <cellStyle name="Normal 4" xfId="41" xr:uid="{00000000-0005-0000-0000-00002A000000}"/>
    <cellStyle name="Normal 5" xfId="42" xr:uid="{00000000-0005-0000-0000-00002B000000}"/>
    <cellStyle name="Normal 6" xfId="43" xr:uid="{00000000-0005-0000-0000-00002C000000}"/>
    <cellStyle name="Note 2" xfId="44" xr:uid="{00000000-0005-0000-0000-00002D000000}"/>
    <cellStyle name="Output 2" xfId="45" xr:uid="{00000000-0005-0000-0000-00002E000000}"/>
    <cellStyle name="Title 2" xfId="46" xr:uid="{00000000-0005-0000-0000-00002F000000}"/>
    <cellStyle name="Total 2" xfId="47" xr:uid="{00000000-0005-0000-0000-000030000000}"/>
    <cellStyle name="Warning Text 2" xfId="48" xr:uid="{00000000-0005-0000-0000-00003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2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23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All Africa 2022 Totals:</a:t>
            </a:r>
            <a:r>
              <a:rPr lang="en-US" baseline="0"/>
              <a:t> Books and BTGs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Summary!$B$25</c:f>
              <c:strCache>
                <c:ptCount val="1"/>
                <c:pt idx="0">
                  <c:v>All Africa Totals</c:v>
                </c:pt>
              </c:strCache>
            </c:strRef>
          </c:tx>
          <c:spPr>
            <a:ln w="22225" cap="rnd">
              <a:solidFill>
                <a:schemeClr val="accent6"/>
              </a:solidFill>
            </a:ln>
            <a:effectLst>
              <a:glow rad="139700">
                <a:schemeClr val="accent6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dLbls>
            <c:dLbl>
              <c:idx val="4"/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64D5-43EC-86CC-59CAFD3960D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t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Summary!$A$26:$A$37</c:f>
              <c:strCache>
                <c:ptCount val="12"/>
                <c:pt idx="0">
                  <c:v>January 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Summary!$B$26:$B$37</c:f>
              <c:numCache>
                <c:formatCode>General</c:formatCode>
                <c:ptCount val="12"/>
                <c:pt idx="0">
                  <c:v>2868</c:v>
                </c:pt>
                <c:pt idx="1">
                  <c:v>1902</c:v>
                </c:pt>
                <c:pt idx="2">
                  <c:v>7295</c:v>
                </c:pt>
                <c:pt idx="3" formatCode="0">
                  <c:v>6114</c:v>
                </c:pt>
                <c:pt idx="4" formatCode="0">
                  <c:v>3299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70-446C-A773-DFEBEF32396A}"/>
            </c:ext>
          </c:extLst>
        </c:ser>
        <c:dLbls>
          <c:dLblPos val="t"/>
          <c:showLegendKey val="0"/>
          <c:showVal val="1"/>
          <c:showCatName val="0"/>
          <c:showSerName val="0"/>
          <c:showPercent val="0"/>
          <c:showBubbleSize val="0"/>
        </c:dLbls>
        <c:smooth val="0"/>
        <c:axId val="71854175"/>
        <c:axId val="1383144783"/>
      </c:lineChart>
      <c:catAx>
        <c:axId val="71854175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383144783"/>
        <c:crosses val="autoZero"/>
        <c:auto val="1"/>
        <c:lblAlgn val="ctr"/>
        <c:lblOffset val="100"/>
        <c:noMultiLvlLbl val="0"/>
      </c:catAx>
      <c:valAx>
        <c:axId val="1383144783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7185417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123824</xdr:colOff>
      <xdr:row>1</xdr:row>
      <xdr:rowOff>19049</xdr:rowOff>
    </xdr:from>
    <xdr:to>
      <xdr:col>15</xdr:col>
      <xdr:colOff>600075</xdr:colOff>
      <xdr:row>39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C3FBCE18-CB3A-47A5-A100-12DFCF48CB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Kenya%20Book%20Scores%20-%20july%20201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reedelsevier-my.sharepoint.com/Users/jithanm/AppData/Local/Temp/04.%20Africa%20Book%20Scores%20-%20%20April%2020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lawi"/>
      <sheetName val="Mauritius"/>
      <sheetName val="South Africa"/>
      <sheetName val="Summary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hana"/>
      <sheetName val="Kenya"/>
      <sheetName val="Malawi"/>
      <sheetName val="Mauritius"/>
      <sheetName val="South Africa"/>
      <sheetName val="Summary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16"/>
  <sheetViews>
    <sheetView tabSelected="1" workbookViewId="0">
      <selection activeCell="B22" sqref="B22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108</v>
      </c>
    </row>
    <row r="3" spans="1:16" ht="12.75">
      <c r="B3" s="2" t="s">
        <v>116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95" t="s">
        <v>110</v>
      </c>
      <c r="C9" s="101"/>
      <c r="D9" s="96"/>
      <c r="E9" s="96"/>
      <c r="F9" s="142"/>
      <c r="G9" s="143">
        <v>7</v>
      </c>
      <c r="H9" s="144"/>
      <c r="I9" s="145"/>
      <c r="J9" s="144"/>
      <c r="K9" s="143">
        <v>2</v>
      </c>
      <c r="L9" s="146"/>
      <c r="M9" s="143"/>
      <c r="N9" s="144"/>
      <c r="O9" s="99">
        <f t="shared" ref="O9:O15" si="0">SUM(F9:N9)</f>
        <v>9</v>
      </c>
      <c r="P9" s="100">
        <f>(D9*$D$5)+(E9*$E$5)+(F9*$F$5)+(G9*$G$5)+(H9*$H$5)+(I9*$I$5)+(J9*$J$5)+(K9*$K$5)+(L9*$L$5)+(M9*$M$5)+(N9*$N$5)</f>
        <v>3.75</v>
      </c>
    </row>
    <row r="10" spans="1:16" s="30" customFormat="1">
      <c r="A10" s="1"/>
      <c r="B10" s="95" t="s">
        <v>111</v>
      </c>
      <c r="C10" s="101"/>
      <c r="D10" s="96"/>
      <c r="E10" s="96"/>
      <c r="F10" s="116"/>
      <c r="G10" s="117">
        <v>10</v>
      </c>
      <c r="H10" s="118"/>
      <c r="I10" s="97"/>
      <c r="J10" s="118"/>
      <c r="K10" s="117"/>
      <c r="L10" s="98">
        <v>1</v>
      </c>
      <c r="M10" s="117"/>
      <c r="N10" s="118"/>
      <c r="O10" s="99">
        <f t="shared" si="0"/>
        <v>11</v>
      </c>
      <c r="P10" s="100">
        <f>(D10*$D$5)+(E10*$E$5)+(F10*$F$5)+(G10*$G$5)+(H10*$H$5)+(I10*$I$5)+(J10*$J$5)+(K10*$K$5)+(L10*$L$5)+(M10*$M$5)+(N10*$N$5)</f>
        <v>3.5</v>
      </c>
    </row>
    <row r="11" spans="1:16" s="30" customFormat="1">
      <c r="A11" s="1"/>
      <c r="B11" s="95" t="s">
        <v>112</v>
      </c>
      <c r="C11" s="101"/>
      <c r="D11" s="96"/>
      <c r="E11" s="96"/>
      <c r="F11" s="116"/>
      <c r="G11" s="117">
        <v>7</v>
      </c>
      <c r="H11" s="118"/>
      <c r="I11" s="97"/>
      <c r="J11" s="118"/>
      <c r="K11" s="117">
        <v>2</v>
      </c>
      <c r="L11" s="98">
        <v>4</v>
      </c>
      <c r="M11" s="117"/>
      <c r="N11" s="118"/>
      <c r="O11" s="99">
        <f t="shared" si="0"/>
        <v>13</v>
      </c>
      <c r="P11" s="100">
        <f t="shared" ref="P11:P15" si="1">(F11*$F$5)+(G11*$G$5)+(H11*$H$5)+(I11*$I$5)+(J11*$J$5)+(K11*$K$5)+(L11*$L$5)+(M11*$M$5)+(N11*$N$5)</f>
        <v>7.75</v>
      </c>
    </row>
    <row r="12" spans="1:16" s="30" customFormat="1">
      <c r="A12" s="1"/>
      <c r="B12" s="95" t="s">
        <v>113</v>
      </c>
      <c r="C12" s="101"/>
      <c r="D12" s="96"/>
      <c r="E12" s="96"/>
      <c r="F12" s="116"/>
      <c r="G12" s="117">
        <v>8</v>
      </c>
      <c r="H12" s="118"/>
      <c r="I12" s="97"/>
      <c r="J12" s="118"/>
      <c r="K12" s="117">
        <v>2</v>
      </c>
      <c r="L12" s="98"/>
      <c r="M12" s="117"/>
      <c r="N12" s="118"/>
      <c r="O12" s="99">
        <f t="shared" si="0"/>
        <v>10</v>
      </c>
      <c r="P12" s="100">
        <f t="shared" si="1"/>
        <v>4</v>
      </c>
    </row>
    <row r="13" spans="1:16" s="30" customFormat="1">
      <c r="A13" s="1"/>
      <c r="B13" s="95" t="s">
        <v>114</v>
      </c>
      <c r="C13" s="101"/>
      <c r="D13" s="96"/>
      <c r="E13" s="96"/>
      <c r="F13" s="116"/>
      <c r="G13" s="117">
        <v>6</v>
      </c>
      <c r="H13" s="118"/>
      <c r="I13" s="97"/>
      <c r="J13" s="118"/>
      <c r="K13" s="117">
        <v>2</v>
      </c>
      <c r="L13" s="98"/>
      <c r="M13" s="117"/>
      <c r="N13" s="118"/>
      <c r="O13" s="99">
        <f t="shared" si="0"/>
        <v>8</v>
      </c>
      <c r="P13" s="100">
        <f t="shared" si="1"/>
        <v>3.5</v>
      </c>
    </row>
    <row r="14" spans="1:16" s="30" customFormat="1">
      <c r="A14" s="1"/>
      <c r="B14" s="95" t="s">
        <v>115</v>
      </c>
      <c r="C14" s="101"/>
      <c r="D14" s="96"/>
      <c r="E14" s="96"/>
      <c r="F14" s="116"/>
      <c r="G14" s="117">
        <v>13</v>
      </c>
      <c r="H14" s="118"/>
      <c r="I14" s="97"/>
      <c r="J14" s="118"/>
      <c r="K14" s="117"/>
      <c r="L14" s="98">
        <v>1</v>
      </c>
      <c r="M14" s="117"/>
      <c r="N14" s="118"/>
      <c r="O14" s="99">
        <f t="shared" si="0"/>
        <v>14</v>
      </c>
      <c r="P14" s="100">
        <f t="shared" si="1"/>
        <v>4.25</v>
      </c>
    </row>
    <row r="15" spans="1:16" s="30" customFormat="1">
      <c r="A15" s="1"/>
      <c r="B15" s="95"/>
      <c r="C15" s="101"/>
      <c r="D15" s="96"/>
      <c r="E15" s="96"/>
      <c r="F15" s="116"/>
      <c r="G15" s="117"/>
      <c r="H15" s="118"/>
      <c r="I15" s="97"/>
      <c r="J15" s="118"/>
      <c r="K15" s="117"/>
      <c r="L15" s="98"/>
      <c r="M15" s="117"/>
      <c r="N15" s="118"/>
      <c r="O15" s="99">
        <f t="shared" si="0"/>
        <v>0</v>
      </c>
      <c r="P15" s="100">
        <f t="shared" si="1"/>
        <v>0</v>
      </c>
    </row>
    <row r="16" spans="1:16">
      <c r="A16" s="38"/>
      <c r="B16" s="102" t="s">
        <v>21</v>
      </c>
      <c r="C16" s="102">
        <f t="shared" ref="C16:P16" si="2">SUM(C9:C15)</f>
        <v>0</v>
      </c>
      <c r="D16" s="102">
        <f t="shared" si="2"/>
        <v>0</v>
      </c>
      <c r="E16" s="102">
        <f t="shared" si="2"/>
        <v>0</v>
      </c>
      <c r="F16" s="102">
        <f t="shared" si="2"/>
        <v>0</v>
      </c>
      <c r="G16" s="102">
        <f t="shared" si="2"/>
        <v>51</v>
      </c>
      <c r="H16" s="102">
        <f t="shared" si="2"/>
        <v>0</v>
      </c>
      <c r="I16" s="102">
        <f t="shared" si="2"/>
        <v>0</v>
      </c>
      <c r="J16" s="102">
        <f t="shared" si="2"/>
        <v>0</v>
      </c>
      <c r="K16" s="102">
        <f t="shared" si="2"/>
        <v>8</v>
      </c>
      <c r="L16" s="102">
        <f t="shared" si="2"/>
        <v>6</v>
      </c>
      <c r="M16" s="102">
        <f t="shared" si="2"/>
        <v>0</v>
      </c>
      <c r="N16" s="102">
        <f t="shared" si="2"/>
        <v>0</v>
      </c>
      <c r="O16" s="102">
        <f t="shared" si="2"/>
        <v>65</v>
      </c>
      <c r="P16" s="102">
        <f t="shared" si="2"/>
        <v>26.75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zoomScaleNormal="100" workbookViewId="0">
      <selection activeCell="H24" sqref="H24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1" spans="1:16" ht="12.75">
      <c r="B1" s="2" t="s">
        <v>76</v>
      </c>
    </row>
    <row r="2" spans="1:16" ht="12.75">
      <c r="B2" s="2" t="s">
        <v>69</v>
      </c>
      <c r="C2" s="2"/>
      <c r="D2" s="2"/>
      <c r="E2" s="2"/>
    </row>
    <row r="3" spans="1:16">
      <c r="B3" s="74"/>
      <c r="C3" s="75" t="s">
        <v>0</v>
      </c>
      <c r="D3" s="75" t="s">
        <v>1</v>
      </c>
      <c r="E3" s="74" t="s">
        <v>2</v>
      </c>
      <c r="F3" s="76" t="s">
        <v>3</v>
      </c>
      <c r="G3" s="77" t="s">
        <v>4</v>
      </c>
      <c r="H3" s="78"/>
      <c r="I3" s="79" t="s">
        <v>5</v>
      </c>
      <c r="J3" s="80"/>
      <c r="K3" s="81" t="s">
        <v>6</v>
      </c>
      <c r="L3" s="75"/>
      <c r="M3" s="81" t="s">
        <v>7</v>
      </c>
      <c r="N3" s="80"/>
      <c r="O3" s="74"/>
      <c r="P3" s="74"/>
    </row>
    <row r="4" spans="1:16">
      <c r="B4" s="82"/>
      <c r="C4" s="12"/>
      <c r="D4" s="13">
        <v>36</v>
      </c>
      <c r="E4" s="31">
        <v>72</v>
      </c>
      <c r="F4" s="83">
        <v>0.1</v>
      </c>
      <c r="G4" s="84">
        <v>0.25</v>
      </c>
      <c r="H4" s="84">
        <v>0.25</v>
      </c>
      <c r="I4" s="80">
        <v>0.5</v>
      </c>
      <c r="J4" s="84">
        <v>0.5</v>
      </c>
      <c r="K4" s="85">
        <v>1</v>
      </c>
      <c r="L4" s="86">
        <v>1</v>
      </c>
      <c r="M4" s="85">
        <v>2</v>
      </c>
      <c r="N4" s="85">
        <v>2</v>
      </c>
      <c r="O4" s="87"/>
      <c r="P4" s="88"/>
    </row>
    <row r="5" spans="1:16" s="30" customFormat="1">
      <c r="A5" s="1"/>
      <c r="B5" s="89" t="s">
        <v>8</v>
      </c>
      <c r="C5" s="90"/>
      <c r="D5" s="90"/>
      <c r="E5" s="90"/>
      <c r="F5" s="83" t="s">
        <v>9</v>
      </c>
      <c r="G5" s="91" t="s">
        <v>10</v>
      </c>
      <c r="H5" s="91" t="s">
        <v>11</v>
      </c>
      <c r="I5" s="78" t="s">
        <v>12</v>
      </c>
      <c r="J5" s="91" t="s">
        <v>13</v>
      </c>
      <c r="K5" s="91" t="s">
        <v>14</v>
      </c>
      <c r="L5" s="83" t="s">
        <v>15</v>
      </c>
      <c r="M5" s="91" t="s">
        <v>16</v>
      </c>
      <c r="N5" s="91" t="s">
        <v>17</v>
      </c>
      <c r="O5" s="78" t="s">
        <v>18</v>
      </c>
      <c r="P5" s="83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>
      <c r="B7" s="92"/>
      <c r="C7" s="92"/>
      <c r="D7" s="92"/>
      <c r="E7" s="92"/>
      <c r="F7" s="93"/>
      <c r="G7" s="93"/>
      <c r="H7" s="93"/>
      <c r="I7" s="93"/>
      <c r="J7" s="93"/>
      <c r="K7" s="93"/>
      <c r="L7" s="93"/>
      <c r="M7" s="93"/>
      <c r="N7" s="93"/>
      <c r="O7" s="94"/>
      <c r="P7" s="94"/>
    </row>
    <row r="8" spans="1:16" s="179" customFormat="1">
      <c r="A8" s="178"/>
      <c r="B8" s="95" t="s">
        <v>73</v>
      </c>
      <c r="C8" s="101"/>
      <c r="D8" s="96"/>
      <c r="E8" s="96"/>
      <c r="F8" s="116"/>
      <c r="G8" s="117"/>
      <c r="H8" s="118"/>
      <c r="I8" s="97"/>
      <c r="J8" s="118"/>
      <c r="K8" s="117"/>
      <c r="L8" s="98"/>
      <c r="M8" s="117"/>
      <c r="N8" s="118"/>
      <c r="O8" s="99">
        <f t="shared" ref="O8:O9" si="0">SUM(F8:N8)</f>
        <v>0</v>
      </c>
      <c r="P8" s="100">
        <f>(D8*$D$4)+(E8*$E$4)+(F8*$F$4)+(G8*$G$4)+(H8*$H$4)+(I8*$I$4)+(J8*$J$4)+(K8*$K$4)+(L8*$L$4)+(M8*$M$4)+(N8*$N$4)</f>
        <v>0</v>
      </c>
    </row>
    <row r="9" spans="1:16" s="30" customFormat="1">
      <c r="A9" s="1"/>
      <c r="B9" s="95"/>
      <c r="C9" s="101"/>
      <c r="D9" s="96"/>
      <c r="E9" s="96"/>
      <c r="F9" s="116"/>
      <c r="G9" s="117"/>
      <c r="H9" s="118"/>
      <c r="I9" s="97"/>
      <c r="J9" s="118"/>
      <c r="K9" s="117"/>
      <c r="L9" s="98"/>
      <c r="M9" s="117"/>
      <c r="N9" s="118"/>
      <c r="O9" s="99">
        <f t="shared" si="0"/>
        <v>0</v>
      </c>
      <c r="P9" s="100">
        <f t="shared" ref="P9" si="1">(D9*$D$4)+(E9*$E$4)+(F9*$F$4)+(G9*$G$4)+(H9*$H$4)+(I9*$I$4)+(J9*$J$4)+(K9*$K$4)+(L9*$L$4)+(M9*$M$4)+(N9*$N$4)</f>
        <v>0</v>
      </c>
    </row>
    <row r="10" spans="1:16">
      <c r="A10" s="38"/>
      <c r="B10" s="102" t="s">
        <v>21</v>
      </c>
      <c r="C10" s="102">
        <f t="shared" ref="C10:P10" si="2">SUM(C8:C9)</f>
        <v>0</v>
      </c>
      <c r="D10" s="102">
        <f t="shared" si="2"/>
        <v>0</v>
      </c>
      <c r="E10" s="102">
        <f t="shared" si="2"/>
        <v>0</v>
      </c>
      <c r="F10" s="102">
        <f t="shared" si="2"/>
        <v>0</v>
      </c>
      <c r="G10" s="102">
        <f t="shared" si="2"/>
        <v>0</v>
      </c>
      <c r="H10" s="102">
        <f t="shared" si="2"/>
        <v>0</v>
      </c>
      <c r="I10" s="102">
        <f t="shared" si="2"/>
        <v>0</v>
      </c>
      <c r="J10" s="102">
        <f t="shared" si="2"/>
        <v>0</v>
      </c>
      <c r="K10" s="102">
        <f t="shared" si="2"/>
        <v>0</v>
      </c>
      <c r="L10" s="102">
        <f t="shared" si="2"/>
        <v>0</v>
      </c>
      <c r="M10" s="102">
        <f t="shared" si="2"/>
        <v>0</v>
      </c>
      <c r="N10" s="102">
        <f t="shared" si="2"/>
        <v>0</v>
      </c>
      <c r="O10" s="102">
        <f t="shared" si="2"/>
        <v>0</v>
      </c>
      <c r="P10" s="210">
        <f t="shared" si="2"/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P14"/>
  <sheetViews>
    <sheetView workbookViewId="0">
      <selection activeCell="O27" sqref="O27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47</v>
      </c>
    </row>
    <row r="3" spans="1:16" ht="12.75">
      <c r="B3" s="2" t="s">
        <v>69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1"/>
      <c r="D9" s="96"/>
      <c r="E9" s="96"/>
      <c r="F9" s="116"/>
      <c r="G9" s="117"/>
      <c r="H9" s="118"/>
      <c r="I9" s="97"/>
      <c r="J9" s="118"/>
      <c r="K9" s="117"/>
      <c r="L9" s="98"/>
      <c r="M9" s="117"/>
      <c r="N9" s="118"/>
      <c r="O9" s="99">
        <f t="shared" ref="O9:O12" si="0">SUM(F9:N9)</f>
        <v>0</v>
      </c>
      <c r="P9" s="100">
        <f>(D9*$D$5)+(E9*$E$5)+(F9*$F$5)+(G9*$G$5)+(H9*$H$5)+(I9*$I$5)+(J9*$J$5)+(K9*$K$5)+(L9*$L$5)+(M9*$M$5)+(N9*$N$5)</f>
        <v>0</v>
      </c>
    </row>
    <row r="10" spans="1:16" s="30" customFormat="1">
      <c r="A10" s="1"/>
      <c r="B10" s="95"/>
      <c r="C10" s="101"/>
      <c r="D10" s="96"/>
      <c r="E10" s="96"/>
      <c r="F10" s="116"/>
      <c r="G10" s="117"/>
      <c r="H10" s="118"/>
      <c r="I10" s="97"/>
      <c r="J10" s="118"/>
      <c r="K10" s="117"/>
      <c r="L10" s="98"/>
      <c r="M10" s="117"/>
      <c r="N10" s="118"/>
      <c r="O10" s="99">
        <f t="shared" si="0"/>
        <v>0</v>
      </c>
      <c r="P10" s="100">
        <f t="shared" ref="P10:P13" si="1">(D10*$D$5)+(E10*$E$5)+(F10*$F$5)+(G10*$G$5)+(H10*$H$5)+(I10*$I$5)+(J10*$J$5)+(K10*$K$5)+(L10*$L$5)+(M10*$M$5)+(N10*$N$5)</f>
        <v>0</v>
      </c>
    </row>
    <row r="11" spans="1:16" s="30" customFormat="1">
      <c r="A11" s="1"/>
      <c r="B11" s="95"/>
      <c r="C11" s="101"/>
      <c r="D11" s="96"/>
      <c r="E11" s="96"/>
      <c r="F11" s="116"/>
      <c r="G11" s="117"/>
      <c r="H11" s="118"/>
      <c r="I11" s="97"/>
      <c r="J11" s="118"/>
      <c r="K11" s="117"/>
      <c r="L11" s="98"/>
      <c r="M11" s="117"/>
      <c r="N11" s="118"/>
      <c r="O11" s="99">
        <f t="shared" si="0"/>
        <v>0</v>
      </c>
      <c r="P11" s="100">
        <f t="shared" si="1"/>
        <v>0</v>
      </c>
    </row>
    <row r="12" spans="1:16" s="30" customFormat="1">
      <c r="A12" s="1"/>
      <c r="B12" s="95"/>
      <c r="C12" s="101"/>
      <c r="D12" s="96"/>
      <c r="E12" s="96"/>
      <c r="F12" s="116"/>
      <c r="G12" s="117"/>
      <c r="H12" s="118"/>
      <c r="I12" s="97"/>
      <c r="J12" s="118"/>
      <c r="K12" s="117"/>
      <c r="L12" s="98"/>
      <c r="M12" s="117"/>
      <c r="N12" s="118"/>
      <c r="O12" s="99">
        <f t="shared" si="0"/>
        <v>0</v>
      </c>
      <c r="P12" s="100">
        <f t="shared" si="1"/>
        <v>0</v>
      </c>
    </row>
    <row r="13" spans="1:16" s="30" customFormat="1">
      <c r="A13" s="1"/>
      <c r="B13" s="95"/>
      <c r="C13" s="101"/>
      <c r="D13" s="96"/>
      <c r="E13" s="96"/>
      <c r="F13" s="116"/>
      <c r="G13" s="117"/>
      <c r="H13" s="118"/>
      <c r="I13" s="97"/>
      <c r="J13" s="118"/>
      <c r="K13" s="117"/>
      <c r="L13" s="98"/>
      <c r="M13" s="117"/>
      <c r="N13" s="118"/>
      <c r="O13" s="99">
        <f>SUM(F13:N13)</f>
        <v>0</v>
      </c>
      <c r="P13" s="100">
        <f t="shared" si="1"/>
        <v>0</v>
      </c>
    </row>
    <row r="14" spans="1:16">
      <c r="A14" s="38"/>
      <c r="B14" s="102" t="s">
        <v>21</v>
      </c>
      <c r="C14" s="102">
        <f t="shared" ref="C14:P14" si="2">SUM(C9:C13)</f>
        <v>0</v>
      </c>
      <c r="D14" s="102">
        <f t="shared" si="2"/>
        <v>0</v>
      </c>
      <c r="E14" s="102">
        <f t="shared" si="2"/>
        <v>0</v>
      </c>
      <c r="F14" s="102">
        <f t="shared" si="2"/>
        <v>0</v>
      </c>
      <c r="G14" s="102">
        <f t="shared" si="2"/>
        <v>0</v>
      </c>
      <c r="H14" s="102">
        <f t="shared" si="2"/>
        <v>0</v>
      </c>
      <c r="I14" s="102">
        <f t="shared" si="2"/>
        <v>0</v>
      </c>
      <c r="J14" s="102">
        <f t="shared" si="2"/>
        <v>0</v>
      </c>
      <c r="K14" s="102">
        <f t="shared" si="2"/>
        <v>0</v>
      </c>
      <c r="L14" s="102">
        <f t="shared" si="2"/>
        <v>0</v>
      </c>
      <c r="M14" s="102">
        <f t="shared" si="2"/>
        <v>0</v>
      </c>
      <c r="N14" s="102">
        <f t="shared" si="2"/>
        <v>0</v>
      </c>
      <c r="O14" s="102">
        <f t="shared" si="2"/>
        <v>0</v>
      </c>
      <c r="P14" s="102">
        <f t="shared" si="2"/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51"/>
  <sheetViews>
    <sheetView workbookViewId="0">
      <selection activeCell="G52" sqref="G52"/>
    </sheetView>
  </sheetViews>
  <sheetFormatPr defaultColWidth="9.140625" defaultRowHeight="11.25"/>
  <cols>
    <col min="1" max="1" width="3.140625" style="1" customWidth="1"/>
    <col min="2" max="2" width="38.5703125" style="1" customWidth="1"/>
    <col min="3" max="3" width="11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86</v>
      </c>
      <c r="C2" s="2"/>
      <c r="D2" s="105"/>
      <c r="E2" s="2"/>
    </row>
    <row r="3" spans="1:16">
      <c r="B3" s="3"/>
      <c r="C3" s="4" t="s">
        <v>0</v>
      </c>
      <c r="D3" s="4" t="s">
        <v>1</v>
      </c>
      <c r="E3" s="3" t="s">
        <v>2</v>
      </c>
      <c r="F3" s="5" t="s">
        <v>32</v>
      </c>
      <c r="G3" s="6" t="s">
        <v>4</v>
      </c>
      <c r="H3" s="7"/>
      <c r="I3" s="8" t="s">
        <v>5</v>
      </c>
      <c r="J3" s="9"/>
      <c r="K3" s="10" t="s">
        <v>6</v>
      </c>
      <c r="L3" s="4"/>
      <c r="M3" s="10" t="s">
        <v>7</v>
      </c>
      <c r="N3" s="9"/>
      <c r="O3" s="3"/>
      <c r="P3" s="3"/>
    </row>
    <row r="4" spans="1:16">
      <c r="B4" s="11"/>
      <c r="C4" s="12"/>
      <c r="D4" s="13">
        <v>36</v>
      </c>
      <c r="E4" s="31">
        <v>72</v>
      </c>
      <c r="F4" s="14">
        <v>0.1</v>
      </c>
      <c r="G4" s="15">
        <v>0.25</v>
      </c>
      <c r="H4" s="16">
        <v>0.25</v>
      </c>
      <c r="I4" s="17">
        <v>0.5</v>
      </c>
      <c r="J4" s="16">
        <v>0.5</v>
      </c>
      <c r="K4" s="19">
        <v>1</v>
      </c>
      <c r="L4" s="18">
        <v>1</v>
      </c>
      <c r="M4" s="19">
        <v>2</v>
      </c>
      <c r="N4" s="20">
        <v>2</v>
      </c>
      <c r="O4" s="21"/>
      <c r="P4" s="22"/>
    </row>
    <row r="5" spans="1:16" s="30" customFormat="1" ht="12" thickBot="1">
      <c r="A5" s="1"/>
      <c r="B5" s="23" t="s">
        <v>8</v>
      </c>
      <c r="C5" s="24"/>
      <c r="D5" s="24"/>
      <c r="E5" s="24"/>
      <c r="F5" s="25" t="s">
        <v>9</v>
      </c>
      <c r="G5" s="26" t="s">
        <v>10</v>
      </c>
      <c r="H5" s="27" t="s">
        <v>11</v>
      </c>
      <c r="I5" s="28" t="s">
        <v>12</v>
      </c>
      <c r="J5" s="27" t="s">
        <v>13</v>
      </c>
      <c r="K5" s="26" t="s">
        <v>14</v>
      </c>
      <c r="L5" s="29" t="s">
        <v>15</v>
      </c>
      <c r="M5" s="26" t="s">
        <v>16</v>
      </c>
      <c r="N5" s="27" t="s">
        <v>17</v>
      </c>
      <c r="O5" s="28" t="s">
        <v>18</v>
      </c>
      <c r="P5" s="29" t="s">
        <v>19</v>
      </c>
    </row>
    <row r="6" spans="1:16">
      <c r="B6" s="13"/>
      <c r="C6" s="13"/>
      <c r="D6" s="13"/>
      <c r="E6" s="13"/>
      <c r="F6" s="31"/>
      <c r="G6" s="31"/>
      <c r="H6" s="31"/>
      <c r="I6" s="31"/>
      <c r="J6" s="31"/>
      <c r="K6" s="31"/>
      <c r="L6" s="31"/>
      <c r="M6" s="31"/>
      <c r="N6" s="31"/>
      <c r="O6" s="13"/>
      <c r="P6" s="32"/>
    </row>
    <row r="7" spans="1:16" ht="12" thickBot="1">
      <c r="B7" s="33" t="s">
        <v>36</v>
      </c>
      <c r="C7" s="33"/>
      <c r="D7" s="33"/>
      <c r="E7" s="33"/>
      <c r="F7" s="34"/>
      <c r="G7" s="34"/>
      <c r="H7" s="34"/>
      <c r="I7" s="34"/>
      <c r="J7" s="34"/>
      <c r="K7" s="34"/>
      <c r="L7" s="34"/>
      <c r="M7" s="34"/>
      <c r="N7" s="34"/>
      <c r="O7" s="35"/>
      <c r="P7" s="35"/>
    </row>
    <row r="8" spans="1:16">
      <c r="B8" s="58"/>
      <c r="C8" s="139"/>
      <c r="D8" s="51"/>
      <c r="E8" s="52"/>
      <c r="F8" s="53"/>
      <c r="G8" s="59"/>
      <c r="H8" s="60"/>
      <c r="I8" s="140"/>
      <c r="J8" s="60"/>
      <c r="K8" s="59"/>
      <c r="L8" s="62"/>
      <c r="M8" s="59"/>
      <c r="N8" s="60"/>
      <c r="O8" s="113">
        <f t="shared" ref="O8:O28" si="0">SUM(F8:N8)</f>
        <v>0</v>
      </c>
      <c r="P8" s="188">
        <f t="shared" ref="P8:P27" si="1">(D8*$D$4)+(E8*$E$4)+(F8*$F$4)+(G8*$G$4)+(H8*$H$4)+(I8*$I$4)+(J8*$J$4)+(K8*$K$4)+(L8*$L$4)+(M8*$M$4)+(N8*$N$4)</f>
        <v>0</v>
      </c>
    </row>
    <row r="9" spans="1:16" s="181" customFormat="1">
      <c r="B9" s="180"/>
      <c r="C9" s="139"/>
      <c r="D9" s="51"/>
      <c r="E9" s="186"/>
      <c r="F9" s="187"/>
      <c r="G9" s="173"/>
      <c r="H9" s="174"/>
      <c r="I9" s="175"/>
      <c r="J9" s="174"/>
      <c r="K9" s="173"/>
      <c r="L9" s="176"/>
      <c r="M9" s="173"/>
      <c r="N9" s="174"/>
      <c r="O9" s="113">
        <f t="shared" ref="O9:O19" si="2">SUM(F9:N9)</f>
        <v>0</v>
      </c>
      <c r="P9" s="188">
        <f t="shared" ref="P9:P19" si="3">(D9*$D$4)+(E9*$E$4)+(F9*$F$4)+(G9*$G$4)+(H9*$H$4)+(I9*$I$4)+(J9*$J$4)+(K9*$K$4)+(L9*$L$4)+(M9*$M$4)+(N9*$N$4)</f>
        <v>0</v>
      </c>
    </row>
    <row r="10" spans="1:16" s="181" customFormat="1">
      <c r="B10" s="180"/>
      <c r="C10" s="139"/>
      <c r="D10" s="51"/>
      <c r="E10" s="186"/>
      <c r="F10" s="187"/>
      <c r="G10" s="173"/>
      <c r="H10" s="174"/>
      <c r="I10" s="175"/>
      <c r="J10" s="174"/>
      <c r="K10" s="173"/>
      <c r="L10" s="176"/>
      <c r="M10" s="173"/>
      <c r="N10" s="174"/>
      <c r="O10" s="113">
        <f t="shared" si="2"/>
        <v>0</v>
      </c>
      <c r="P10" s="188">
        <f t="shared" si="3"/>
        <v>0</v>
      </c>
    </row>
    <row r="11" spans="1:16" s="181" customFormat="1">
      <c r="B11" s="180"/>
      <c r="C11" s="139"/>
      <c r="D11" s="51"/>
      <c r="E11" s="186"/>
      <c r="F11" s="187"/>
      <c r="G11" s="173"/>
      <c r="H11" s="174"/>
      <c r="I11" s="175"/>
      <c r="J11" s="174"/>
      <c r="K11" s="173"/>
      <c r="L11" s="176"/>
      <c r="M11" s="173"/>
      <c r="N11" s="174"/>
      <c r="O11" s="113">
        <f t="shared" si="2"/>
        <v>0</v>
      </c>
      <c r="P11" s="188">
        <f t="shared" si="3"/>
        <v>0</v>
      </c>
    </row>
    <row r="12" spans="1:16" s="181" customFormat="1">
      <c r="B12" s="180"/>
      <c r="C12" s="139"/>
      <c r="D12" s="51"/>
      <c r="E12" s="186"/>
      <c r="F12" s="187"/>
      <c r="G12" s="173"/>
      <c r="H12" s="174"/>
      <c r="I12" s="175"/>
      <c r="J12" s="174"/>
      <c r="K12" s="173"/>
      <c r="L12" s="176"/>
      <c r="M12" s="173"/>
      <c r="N12" s="174"/>
      <c r="O12" s="113">
        <f t="shared" si="2"/>
        <v>0</v>
      </c>
      <c r="P12" s="188">
        <f t="shared" si="3"/>
        <v>0</v>
      </c>
    </row>
    <row r="13" spans="1:16" s="181" customFormat="1">
      <c r="B13" s="180"/>
      <c r="C13" s="139"/>
      <c r="D13" s="51"/>
      <c r="E13" s="186"/>
      <c r="F13" s="187"/>
      <c r="G13" s="173"/>
      <c r="H13" s="174"/>
      <c r="I13" s="140"/>
      <c r="J13" s="174"/>
      <c r="K13" s="173"/>
      <c r="L13" s="176"/>
      <c r="M13" s="173"/>
      <c r="N13" s="174"/>
      <c r="O13" s="113">
        <f t="shared" si="2"/>
        <v>0</v>
      </c>
      <c r="P13" s="188">
        <f t="shared" si="3"/>
        <v>0</v>
      </c>
    </row>
    <row r="14" spans="1:16" s="181" customFormat="1">
      <c r="B14" s="180"/>
      <c r="C14" s="139"/>
      <c r="D14" s="51"/>
      <c r="E14" s="186"/>
      <c r="F14" s="187"/>
      <c r="G14" s="173"/>
      <c r="H14" s="174"/>
      <c r="I14" s="175"/>
      <c r="J14" s="174"/>
      <c r="K14" s="173"/>
      <c r="L14" s="176"/>
      <c r="M14" s="173"/>
      <c r="N14" s="174"/>
      <c r="O14" s="113">
        <f t="shared" si="2"/>
        <v>0</v>
      </c>
      <c r="P14" s="188">
        <f t="shared" si="3"/>
        <v>0</v>
      </c>
    </row>
    <row r="15" spans="1:16" s="181" customFormat="1">
      <c r="B15" s="180"/>
      <c r="C15" s="139"/>
      <c r="D15" s="51"/>
      <c r="E15" s="186"/>
      <c r="F15" s="187"/>
      <c r="G15" s="173"/>
      <c r="H15" s="174"/>
      <c r="I15" s="175"/>
      <c r="J15" s="174"/>
      <c r="K15" s="173"/>
      <c r="L15" s="176"/>
      <c r="M15" s="173"/>
      <c r="N15" s="174"/>
      <c r="O15" s="113">
        <f t="shared" si="2"/>
        <v>0</v>
      </c>
      <c r="P15" s="188">
        <f t="shared" si="3"/>
        <v>0</v>
      </c>
    </row>
    <row r="16" spans="1:16" s="181" customFormat="1">
      <c r="B16" s="180"/>
      <c r="C16" s="139"/>
      <c r="D16" s="51"/>
      <c r="E16" s="186"/>
      <c r="F16" s="187"/>
      <c r="G16" s="173"/>
      <c r="H16" s="174"/>
      <c r="I16" s="175"/>
      <c r="J16" s="174"/>
      <c r="K16" s="173"/>
      <c r="L16" s="176"/>
      <c r="M16" s="173"/>
      <c r="N16" s="174"/>
      <c r="O16" s="113">
        <f>SUM(F16:N16)+(E16*18)+(D16*9)</f>
        <v>0</v>
      </c>
      <c r="P16" s="188">
        <f t="shared" si="3"/>
        <v>0</v>
      </c>
    </row>
    <row r="17" spans="1:16" s="181" customFormat="1">
      <c r="B17" s="180"/>
      <c r="C17" s="139"/>
      <c r="D17" s="51"/>
      <c r="E17" s="186"/>
      <c r="F17" s="187"/>
      <c r="G17" s="173"/>
      <c r="H17" s="174"/>
      <c r="I17" s="140"/>
      <c r="J17" s="174"/>
      <c r="K17" s="173"/>
      <c r="L17" s="176"/>
      <c r="M17" s="173"/>
      <c r="N17" s="174"/>
      <c r="O17" s="113">
        <f t="shared" si="2"/>
        <v>0</v>
      </c>
      <c r="P17" s="188">
        <f t="shared" si="3"/>
        <v>0</v>
      </c>
    </row>
    <row r="18" spans="1:16" s="181" customFormat="1">
      <c r="B18" s="180"/>
      <c r="C18" s="139"/>
      <c r="D18" s="51"/>
      <c r="E18" s="186"/>
      <c r="F18" s="187"/>
      <c r="G18" s="173"/>
      <c r="H18" s="174"/>
      <c r="I18" s="175"/>
      <c r="J18" s="174"/>
      <c r="K18" s="173"/>
      <c r="L18" s="176"/>
      <c r="M18" s="173"/>
      <c r="N18" s="174"/>
      <c r="O18" s="113">
        <f t="shared" si="2"/>
        <v>0</v>
      </c>
      <c r="P18" s="188">
        <f t="shared" si="3"/>
        <v>0</v>
      </c>
    </row>
    <row r="19" spans="1:16" s="181" customFormat="1">
      <c r="B19" s="180"/>
      <c r="C19" s="139"/>
      <c r="D19" s="51"/>
      <c r="E19" s="186"/>
      <c r="F19" s="187"/>
      <c r="G19" s="173"/>
      <c r="H19" s="174"/>
      <c r="I19" s="175"/>
      <c r="J19" s="174"/>
      <c r="K19" s="173"/>
      <c r="L19" s="176"/>
      <c r="M19" s="173"/>
      <c r="N19" s="174"/>
      <c r="O19" s="113">
        <f t="shared" si="2"/>
        <v>0</v>
      </c>
      <c r="P19" s="188">
        <f t="shared" si="3"/>
        <v>0</v>
      </c>
    </row>
    <row r="20" spans="1:16">
      <c r="B20" s="58"/>
      <c r="C20" s="139"/>
      <c r="D20" s="51"/>
      <c r="E20" s="52"/>
      <c r="F20" s="53"/>
      <c r="G20" s="59"/>
      <c r="H20" s="60"/>
      <c r="I20" s="61"/>
      <c r="J20" s="60"/>
      <c r="K20" s="59"/>
      <c r="L20" s="62"/>
      <c r="M20" s="59"/>
      <c r="N20" s="60"/>
      <c r="O20" s="113">
        <f t="shared" si="0"/>
        <v>0</v>
      </c>
      <c r="P20" s="188">
        <f t="shared" si="1"/>
        <v>0</v>
      </c>
    </row>
    <row r="21" spans="1:16">
      <c r="B21" s="58"/>
      <c r="C21" s="139"/>
      <c r="D21" s="51"/>
      <c r="E21" s="52"/>
      <c r="F21" s="53"/>
      <c r="G21" s="59"/>
      <c r="H21" s="60"/>
      <c r="I21" s="61"/>
      <c r="J21" s="60"/>
      <c r="K21" s="59"/>
      <c r="L21" s="62"/>
      <c r="M21" s="59"/>
      <c r="N21" s="60"/>
      <c r="O21" s="113">
        <f t="shared" si="0"/>
        <v>0</v>
      </c>
      <c r="P21" s="188">
        <f t="shared" si="1"/>
        <v>0</v>
      </c>
    </row>
    <row r="22" spans="1:16">
      <c r="B22" s="58"/>
      <c r="C22" s="139"/>
      <c r="D22" s="51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113">
        <f t="shared" si="0"/>
        <v>0</v>
      </c>
      <c r="P22" s="188">
        <f t="shared" si="1"/>
        <v>0</v>
      </c>
    </row>
    <row r="23" spans="1:16" s="181" customFormat="1">
      <c r="B23" s="180"/>
      <c r="C23" s="139"/>
      <c r="D23" s="51"/>
      <c r="E23" s="186"/>
      <c r="F23" s="187"/>
      <c r="G23" s="173"/>
      <c r="H23" s="174"/>
      <c r="I23" s="175"/>
      <c r="J23" s="174"/>
      <c r="K23" s="173"/>
      <c r="L23" s="176"/>
      <c r="M23" s="173"/>
      <c r="N23" s="174"/>
      <c r="O23" s="113">
        <f t="shared" si="0"/>
        <v>0</v>
      </c>
      <c r="P23" s="188">
        <f t="shared" si="1"/>
        <v>0</v>
      </c>
    </row>
    <row r="24" spans="1:16" s="181" customFormat="1">
      <c r="B24" s="180"/>
      <c r="C24" s="139"/>
      <c r="D24" s="51"/>
      <c r="E24" s="186"/>
      <c r="F24" s="187"/>
      <c r="G24" s="173"/>
      <c r="H24" s="174"/>
      <c r="I24" s="140"/>
      <c r="J24" s="174"/>
      <c r="K24" s="173"/>
      <c r="L24" s="176"/>
      <c r="M24" s="173"/>
      <c r="N24" s="174"/>
      <c r="O24" s="113">
        <f t="shared" si="0"/>
        <v>0</v>
      </c>
      <c r="P24" s="188">
        <f t="shared" si="1"/>
        <v>0</v>
      </c>
    </row>
    <row r="25" spans="1:16" s="181" customFormat="1">
      <c r="B25" s="180"/>
      <c r="C25" s="139"/>
      <c r="D25" s="51"/>
      <c r="E25" s="186"/>
      <c r="F25" s="187"/>
      <c r="G25" s="173"/>
      <c r="H25" s="174"/>
      <c r="I25" s="175"/>
      <c r="J25" s="174"/>
      <c r="K25" s="173"/>
      <c r="L25" s="176"/>
      <c r="M25" s="173"/>
      <c r="N25" s="174"/>
      <c r="O25" s="113">
        <f t="shared" si="0"/>
        <v>0</v>
      </c>
      <c r="P25" s="188">
        <f t="shared" ref="P25:P29" si="4">(D25*$D$4)+(E25*$E$4)+(F25*$F$4)+(G25*$G$4)+(H25*$H$4)+(I25*$I$4)+(J25*$J$4)+(K25*$K$4)+(L25*$L$4)+(M25*$M$4)+(N25*$N$4)</f>
        <v>0</v>
      </c>
    </row>
    <row r="26" spans="1:16" s="181" customFormat="1">
      <c r="B26" s="180"/>
      <c r="C26" s="139"/>
      <c r="D26" s="51"/>
      <c r="E26" s="186"/>
      <c r="F26" s="187"/>
      <c r="G26" s="173"/>
      <c r="H26" s="174"/>
      <c r="I26" s="175"/>
      <c r="J26" s="174"/>
      <c r="K26" s="173"/>
      <c r="L26" s="176"/>
      <c r="M26" s="173"/>
      <c r="N26" s="174"/>
      <c r="O26" s="113">
        <f t="shared" si="0"/>
        <v>0</v>
      </c>
      <c r="P26" s="188">
        <f t="shared" si="1"/>
        <v>0</v>
      </c>
    </row>
    <row r="27" spans="1:16" s="181" customFormat="1">
      <c r="B27" s="180"/>
      <c r="C27" s="139"/>
      <c r="D27" s="51"/>
      <c r="E27" s="186"/>
      <c r="F27" s="187"/>
      <c r="G27" s="173"/>
      <c r="H27" s="174"/>
      <c r="I27" s="175"/>
      <c r="J27" s="174"/>
      <c r="K27" s="173"/>
      <c r="L27" s="176"/>
      <c r="M27" s="173"/>
      <c r="N27" s="174"/>
      <c r="O27" s="113">
        <f t="shared" si="0"/>
        <v>0</v>
      </c>
      <c r="P27" s="188">
        <f t="shared" si="1"/>
        <v>0</v>
      </c>
    </row>
    <row r="28" spans="1:16">
      <c r="B28" s="180"/>
      <c r="C28" s="139"/>
      <c r="D28" s="51"/>
      <c r="E28" s="52"/>
      <c r="F28" s="53"/>
      <c r="G28" s="59"/>
      <c r="H28" s="60"/>
      <c r="I28" s="61"/>
      <c r="J28" s="60"/>
      <c r="K28" s="59"/>
      <c r="L28" s="62"/>
      <c r="M28" s="59"/>
      <c r="N28" s="60"/>
      <c r="O28" s="113">
        <f t="shared" si="0"/>
        <v>0</v>
      </c>
      <c r="P28" s="188">
        <f t="shared" si="4"/>
        <v>0</v>
      </c>
    </row>
    <row r="29" spans="1:16">
      <c r="B29" s="58"/>
      <c r="C29" s="139"/>
      <c r="D29" s="51"/>
      <c r="E29" s="52"/>
      <c r="F29" s="53"/>
      <c r="G29" s="59"/>
      <c r="H29" s="60"/>
      <c r="I29" s="61"/>
      <c r="J29" s="60"/>
      <c r="K29" s="59"/>
      <c r="L29" s="62"/>
      <c r="M29" s="59"/>
      <c r="N29" s="60"/>
      <c r="O29" s="113">
        <f t="shared" ref="O29" si="5">SUM(F29:N29)</f>
        <v>0</v>
      </c>
      <c r="P29" s="188">
        <f t="shared" si="4"/>
        <v>0</v>
      </c>
    </row>
    <row r="30" spans="1:16" ht="12" thickBot="1">
      <c r="A30" s="38"/>
      <c r="B30" s="39" t="s">
        <v>21</v>
      </c>
      <c r="C30" s="39">
        <f t="shared" ref="C30:P30" si="6">SUM(C8:C29)</f>
        <v>0</v>
      </c>
      <c r="D30" s="39">
        <f t="shared" si="6"/>
        <v>0</v>
      </c>
      <c r="E30" s="39">
        <f t="shared" si="6"/>
        <v>0</v>
      </c>
      <c r="F30" s="39">
        <f t="shared" si="6"/>
        <v>0</v>
      </c>
      <c r="G30" s="39">
        <f t="shared" si="6"/>
        <v>0</v>
      </c>
      <c r="H30" s="39">
        <f t="shared" si="6"/>
        <v>0</v>
      </c>
      <c r="I30" s="39">
        <f t="shared" si="6"/>
        <v>0</v>
      </c>
      <c r="J30" s="39">
        <f t="shared" si="6"/>
        <v>0</v>
      </c>
      <c r="K30" s="39">
        <f t="shared" si="6"/>
        <v>0</v>
      </c>
      <c r="L30" s="39">
        <f t="shared" si="6"/>
        <v>0</v>
      </c>
      <c r="M30" s="39">
        <f t="shared" si="6"/>
        <v>0</v>
      </c>
      <c r="N30" s="39">
        <f t="shared" si="6"/>
        <v>0</v>
      </c>
      <c r="O30" s="39">
        <f t="shared" si="6"/>
        <v>0</v>
      </c>
      <c r="P30" s="39">
        <f t="shared" si="6"/>
        <v>0</v>
      </c>
    </row>
    <row r="31" spans="1:16">
      <c r="B31" s="38"/>
      <c r="C31" s="38"/>
      <c r="D31" s="38"/>
      <c r="E31" s="38"/>
      <c r="F31" s="40"/>
      <c r="G31" s="40"/>
      <c r="H31" s="40"/>
      <c r="I31" s="40"/>
      <c r="J31" s="40"/>
      <c r="K31" s="40"/>
      <c r="L31" s="40"/>
      <c r="M31" s="40"/>
      <c r="N31" s="40"/>
      <c r="O31" s="38"/>
      <c r="P31" s="38"/>
    </row>
    <row r="32" spans="1:16" s="181" customFormat="1">
      <c r="O32" s="189"/>
    </row>
    <row r="33" spans="2:16" s="181" customFormat="1" ht="12" thickBot="1">
      <c r="B33" s="183" t="s">
        <v>78</v>
      </c>
      <c r="C33" s="183"/>
      <c r="D33" s="183"/>
      <c r="E33" s="183"/>
      <c r="F33" s="184"/>
      <c r="G33" s="184"/>
      <c r="H33" s="184"/>
      <c r="I33" s="184"/>
      <c r="J33" s="184"/>
      <c r="K33" s="184"/>
      <c r="L33" s="184"/>
      <c r="M33" s="184"/>
      <c r="N33" s="184"/>
      <c r="O33" s="185"/>
      <c r="P33" s="185"/>
    </row>
    <row r="34" spans="2:16" s="181" customFormat="1" ht="12" customHeight="1">
      <c r="B34" s="155"/>
      <c r="C34" s="51"/>
      <c r="D34" s="186"/>
      <c r="E34" s="186"/>
      <c r="F34" s="159"/>
      <c r="G34" s="156"/>
      <c r="H34" s="174"/>
      <c r="I34" s="157"/>
      <c r="J34" s="174"/>
      <c r="K34" s="156"/>
      <c r="L34" s="158"/>
      <c r="M34" s="173"/>
      <c r="N34" s="106"/>
      <c r="O34" s="177">
        <f>SUM(F34:N34)</f>
        <v>0</v>
      </c>
      <c r="P34" s="188">
        <f t="shared" ref="P34:P35" si="7">(D34*$D$4)+(E34*$E$4)+(F34*$F$4)+(G34*$G$4)+(H34*$H$4)+(I34*$I$4)+(J34*$J$4)+(K34*$K$4)+(L34*$L$4)+(M34*$M$4)+(N34*$N$4)</f>
        <v>0</v>
      </c>
    </row>
    <row r="35" spans="2:16" s="181" customFormat="1">
      <c r="B35" s="155"/>
      <c r="C35" s="51"/>
      <c r="D35" s="186"/>
      <c r="E35" s="186"/>
      <c r="F35" s="107"/>
      <c r="G35" s="109"/>
      <c r="H35" s="108"/>
      <c r="I35" s="109"/>
      <c r="J35" s="110"/>
      <c r="K35" s="109"/>
      <c r="L35" s="110"/>
      <c r="M35" s="111"/>
      <c r="N35" s="106"/>
      <c r="O35" s="177">
        <f>SUM(F35:N35)</f>
        <v>0</v>
      </c>
      <c r="P35" s="188">
        <f t="shared" si="7"/>
        <v>0</v>
      </c>
    </row>
    <row r="36" spans="2:16" s="181" customFormat="1" ht="12" thickBot="1">
      <c r="B36" s="190" t="s">
        <v>21</v>
      </c>
      <c r="C36" s="190">
        <f t="shared" ref="C36:P36" si="8">SUM(C34:C35)</f>
        <v>0</v>
      </c>
      <c r="D36" s="190">
        <f t="shared" si="8"/>
        <v>0</v>
      </c>
      <c r="E36" s="190">
        <f t="shared" si="8"/>
        <v>0</v>
      </c>
      <c r="F36" s="190">
        <f t="shared" si="8"/>
        <v>0</v>
      </c>
      <c r="G36" s="190">
        <f t="shared" si="8"/>
        <v>0</v>
      </c>
      <c r="H36" s="190">
        <f t="shared" si="8"/>
        <v>0</v>
      </c>
      <c r="I36" s="190">
        <f t="shared" si="8"/>
        <v>0</v>
      </c>
      <c r="J36" s="190">
        <f t="shared" si="8"/>
        <v>0</v>
      </c>
      <c r="K36" s="190">
        <f t="shared" si="8"/>
        <v>0</v>
      </c>
      <c r="L36" s="190">
        <f t="shared" si="8"/>
        <v>0</v>
      </c>
      <c r="M36" s="190">
        <f t="shared" si="8"/>
        <v>0</v>
      </c>
      <c r="N36" s="190">
        <f t="shared" si="8"/>
        <v>0</v>
      </c>
      <c r="O36" s="190">
        <f t="shared" si="8"/>
        <v>0</v>
      </c>
      <c r="P36" s="112">
        <f t="shared" si="8"/>
        <v>0</v>
      </c>
    </row>
    <row r="37" spans="2:16" s="181" customFormat="1"/>
    <row r="38" spans="2:16">
      <c r="O38" s="38"/>
    </row>
    <row r="39" spans="2:16" ht="12" thickBot="1">
      <c r="B39" s="33" t="s">
        <v>37</v>
      </c>
      <c r="C39" s="33"/>
      <c r="D39" s="33"/>
      <c r="E39" s="33"/>
      <c r="F39" s="34"/>
      <c r="G39" s="34"/>
      <c r="H39" s="34"/>
      <c r="I39" s="34"/>
      <c r="J39" s="34"/>
      <c r="K39" s="34"/>
      <c r="L39" s="34"/>
      <c r="M39" s="34"/>
      <c r="N39" s="34"/>
      <c r="O39" s="35"/>
      <c r="P39" s="35"/>
    </row>
    <row r="40" spans="2:16" ht="12" customHeight="1">
      <c r="B40" s="155"/>
      <c r="C40" s="51"/>
      <c r="D40" s="52"/>
      <c r="E40" s="52"/>
      <c r="F40" s="159"/>
      <c r="G40" s="156"/>
      <c r="H40" s="60"/>
      <c r="I40" s="157"/>
      <c r="J40" s="60"/>
      <c r="K40" s="156"/>
      <c r="L40" s="158"/>
      <c r="M40" s="59"/>
      <c r="N40" s="106"/>
      <c r="O40" s="36">
        <f>SUM(F40:N40)</f>
        <v>0</v>
      </c>
      <c r="P40" s="188">
        <f t="shared" ref="P40:P41" si="9">(D40*$D$4)+(E40*$E$4)+(F40*$F$4)+(G40*$G$4)+(H40*$H$4)+(I40*$I$4)+(J40*$J$4)+(K40*$K$4)+(L40*$L$4)+(M40*$M$4)+(N40*$N$4)</f>
        <v>0</v>
      </c>
    </row>
    <row r="41" spans="2:16">
      <c r="B41" s="155"/>
      <c r="C41" s="51"/>
      <c r="D41" s="52"/>
      <c r="E41" s="52"/>
      <c r="F41" s="107"/>
      <c r="G41" s="109"/>
      <c r="H41" s="108"/>
      <c r="I41" s="109"/>
      <c r="J41" s="110"/>
      <c r="K41" s="109"/>
      <c r="L41" s="110"/>
      <c r="M41" s="111"/>
      <c r="N41" s="106"/>
      <c r="O41" s="36">
        <f>SUM(F41:N41)</f>
        <v>0</v>
      </c>
      <c r="P41" s="188">
        <f t="shared" si="9"/>
        <v>0</v>
      </c>
    </row>
    <row r="42" spans="2:16" ht="12" thickBot="1">
      <c r="B42" s="39" t="s">
        <v>21</v>
      </c>
      <c r="C42" s="39">
        <f t="shared" ref="C42:P42" si="10">SUM(C40:C41)</f>
        <v>0</v>
      </c>
      <c r="D42" s="39">
        <f t="shared" si="10"/>
        <v>0</v>
      </c>
      <c r="E42" s="39">
        <f t="shared" si="10"/>
        <v>0</v>
      </c>
      <c r="F42" s="39">
        <f t="shared" si="10"/>
        <v>0</v>
      </c>
      <c r="G42" s="39">
        <f t="shared" si="10"/>
        <v>0</v>
      </c>
      <c r="H42" s="39">
        <f t="shared" si="10"/>
        <v>0</v>
      </c>
      <c r="I42" s="39">
        <f t="shared" si="10"/>
        <v>0</v>
      </c>
      <c r="J42" s="39">
        <f t="shared" si="10"/>
        <v>0</v>
      </c>
      <c r="K42" s="39">
        <f t="shared" si="10"/>
        <v>0</v>
      </c>
      <c r="L42" s="39">
        <f t="shared" si="10"/>
        <v>0</v>
      </c>
      <c r="M42" s="39">
        <f t="shared" si="10"/>
        <v>0</v>
      </c>
      <c r="N42" s="39">
        <f t="shared" si="10"/>
        <v>0</v>
      </c>
      <c r="O42" s="39">
        <f t="shared" si="10"/>
        <v>0</v>
      </c>
      <c r="P42" s="112">
        <f t="shared" si="10"/>
        <v>0</v>
      </c>
    </row>
    <row r="45" spans="2:16" ht="12" thickBot="1">
      <c r="B45" s="33" t="s">
        <v>38</v>
      </c>
      <c r="C45" s="33"/>
      <c r="D45" s="33"/>
      <c r="E45" s="33"/>
      <c r="F45" s="34"/>
      <c r="G45" s="34"/>
      <c r="H45" s="34"/>
      <c r="I45" s="34"/>
      <c r="J45" s="34"/>
      <c r="K45" s="34"/>
      <c r="L45" s="34"/>
      <c r="M45" s="34"/>
      <c r="N45" s="34"/>
      <c r="O45" s="35"/>
      <c r="P45" s="35"/>
    </row>
    <row r="46" spans="2:16">
      <c r="B46" s="58"/>
      <c r="C46" s="63"/>
      <c r="D46" s="52"/>
      <c r="E46" s="52"/>
      <c r="F46" s="53"/>
      <c r="G46" s="59"/>
      <c r="H46" s="60"/>
      <c r="I46" s="61"/>
      <c r="J46" s="60"/>
      <c r="K46" s="59"/>
      <c r="L46" s="62"/>
      <c r="M46" s="59"/>
      <c r="N46" s="60"/>
      <c r="O46" s="36">
        <f>SUM(F46:N46)</f>
        <v>0</v>
      </c>
      <c r="P46" s="188">
        <f t="shared" ref="P46:P48" si="11">(D46*$D$4)+(E46*$E$4)+(F46*$F$4)+(G46*$G$4)+(H46*$H$4)+(I46*$I$4)+(J46*$J$4)+(K46*$K$4)+(L46*$L$4)+(M46*$M$4)+(N46*$N$4)</f>
        <v>0</v>
      </c>
    </row>
    <row r="47" spans="2:16">
      <c r="B47" s="58"/>
      <c r="C47" s="51"/>
      <c r="D47" s="52"/>
      <c r="E47" s="52"/>
      <c r="F47" s="53"/>
      <c r="G47" s="59"/>
      <c r="H47" s="60"/>
      <c r="I47" s="61"/>
      <c r="J47" s="60"/>
      <c r="K47" s="59"/>
      <c r="L47" s="62"/>
      <c r="M47" s="59"/>
      <c r="N47" s="60"/>
      <c r="O47" s="36">
        <f>SUM(F47:N47)</f>
        <v>0</v>
      </c>
      <c r="P47" s="188">
        <f t="shared" si="11"/>
        <v>0</v>
      </c>
    </row>
    <row r="48" spans="2:16">
      <c r="B48" s="58"/>
      <c r="C48" s="51"/>
      <c r="D48" s="52"/>
      <c r="E48" s="52"/>
      <c r="F48" s="53"/>
      <c r="G48" s="59"/>
      <c r="H48" s="60"/>
      <c r="I48" s="61"/>
      <c r="J48" s="60"/>
      <c r="K48" s="59"/>
      <c r="L48" s="62"/>
      <c r="M48" s="59"/>
      <c r="N48" s="60"/>
      <c r="O48" s="36">
        <f>SUM(C48:N48)</f>
        <v>0</v>
      </c>
      <c r="P48" s="188">
        <f t="shared" si="11"/>
        <v>0</v>
      </c>
    </row>
    <row r="49" spans="2:16" ht="12" thickBot="1">
      <c r="B49" s="39" t="s">
        <v>21</v>
      </c>
      <c r="C49" s="39">
        <f>SUM(C46:C47)</f>
        <v>0</v>
      </c>
      <c r="D49" s="39">
        <f>SUM(D46:D47)</f>
        <v>0</v>
      </c>
      <c r="E49" s="39">
        <f>SUM(E46:E47)</f>
        <v>0</v>
      </c>
      <c r="F49" s="39">
        <f t="shared" ref="F49:P49" si="12">SUM(F46:F48)</f>
        <v>0</v>
      </c>
      <c r="G49" s="39">
        <f t="shared" si="12"/>
        <v>0</v>
      </c>
      <c r="H49" s="39">
        <f t="shared" si="12"/>
        <v>0</v>
      </c>
      <c r="I49" s="39">
        <f t="shared" si="12"/>
        <v>0</v>
      </c>
      <c r="J49" s="39">
        <f t="shared" si="12"/>
        <v>0</v>
      </c>
      <c r="K49" s="39">
        <f t="shared" si="12"/>
        <v>0</v>
      </c>
      <c r="L49" s="39">
        <f t="shared" si="12"/>
        <v>0</v>
      </c>
      <c r="M49" s="39">
        <f t="shared" si="12"/>
        <v>0</v>
      </c>
      <c r="N49" s="39">
        <f t="shared" si="12"/>
        <v>0</v>
      </c>
      <c r="O49" s="39">
        <f t="shared" si="12"/>
        <v>0</v>
      </c>
      <c r="P49" s="112">
        <f t="shared" si="12"/>
        <v>0</v>
      </c>
    </row>
    <row r="50" spans="2:16"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141"/>
    </row>
    <row r="51" spans="2:16">
      <c r="N51" s="115" t="s">
        <v>28</v>
      </c>
      <c r="O51" s="114">
        <f>SUM(O36+O30+O42+O49)</f>
        <v>0</v>
      </c>
      <c r="P51" s="211">
        <f>SUM(P36+P30+P42+P49)</f>
        <v>0</v>
      </c>
    </row>
  </sheetData>
  <pageMargins left="0.7" right="0.7" top="0.75" bottom="0.75" header="0.3" footer="0.3"/>
  <pageSetup paperSize="9" orientation="portrait" r:id="rId1"/>
  <ignoredErrors>
    <ignoredError sqref="O20 O22:O27 O8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P17"/>
  <sheetViews>
    <sheetView workbookViewId="0">
      <selection activeCell="N31" sqref="N31"/>
    </sheetView>
  </sheetViews>
  <sheetFormatPr defaultColWidth="9.140625" defaultRowHeight="11.25"/>
  <cols>
    <col min="1" max="1" width="3.140625" style="1" customWidth="1"/>
    <col min="2" max="2" width="23.28515625" style="1" customWidth="1"/>
    <col min="3" max="3" width="9.7109375" style="1" customWidth="1"/>
    <col min="4" max="4" width="6.28515625" style="1" customWidth="1"/>
    <col min="5" max="5" width="6" style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customWidth="1"/>
    <col min="17" max="17" width="10" style="1" customWidth="1"/>
    <col min="18" max="16384" width="9.140625" style="1"/>
  </cols>
  <sheetData>
    <row r="2" spans="1:16" ht="12.75">
      <c r="B2" s="2" t="s">
        <v>84</v>
      </c>
    </row>
    <row r="3" spans="1:16" ht="12.75">
      <c r="B3" s="2" t="s">
        <v>69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30" customFormat="1">
      <c r="A6" s="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30" customFormat="1">
      <c r="A9" s="1"/>
      <c r="B9" s="95"/>
      <c r="C9" s="101"/>
      <c r="D9" s="96"/>
      <c r="E9" s="96"/>
      <c r="F9" s="116"/>
      <c r="G9" s="117"/>
      <c r="H9" s="118"/>
      <c r="I9" s="97"/>
      <c r="J9" s="118"/>
      <c r="K9" s="117"/>
      <c r="L9" s="98"/>
      <c r="M9" s="117"/>
      <c r="N9" s="118"/>
      <c r="O9" s="99">
        <f t="shared" ref="O9:O16" si="0">SUM(F9:N9)</f>
        <v>0</v>
      </c>
      <c r="P9" s="188">
        <f>(D9*$D$5)+(E9*$E$5)+(F9*$F$5)+(G9*$G$5)+(H9*$H$5)+(I9*$I$5)+(J9*$J$5)+(K9*$K$5)+(L9*$L$5)+(M9*$M$5)+(N9*$N$5)</f>
        <v>0</v>
      </c>
    </row>
    <row r="10" spans="1:16" s="182" customFormat="1">
      <c r="A10" s="181"/>
      <c r="B10" s="95"/>
      <c r="C10" s="101"/>
      <c r="D10" s="96"/>
      <c r="E10" s="96"/>
      <c r="F10" s="116"/>
      <c r="G10" s="117"/>
      <c r="H10" s="118"/>
      <c r="I10" s="97"/>
      <c r="J10" s="118"/>
      <c r="K10" s="117"/>
      <c r="L10" s="98"/>
      <c r="M10" s="117"/>
      <c r="N10" s="118"/>
      <c r="O10" s="99">
        <f t="shared" ref="O10:O13" si="1">SUM(F10:N10)</f>
        <v>0</v>
      </c>
      <c r="P10" s="188">
        <f t="shared" ref="P10:P13" si="2">(D10*$D$5)+(E10*$E$5)+(F10*$F$5)+(G10*$G$5)+(H10*$H$5)+(I10*$I$5)+(J10*$J$5)+(K10*$K$5)+(L10*$L$5)+(M10*$M$5)+(N10*$N$5)</f>
        <v>0</v>
      </c>
    </row>
    <row r="11" spans="1:16" s="182" customFormat="1">
      <c r="A11" s="181"/>
      <c r="B11" s="95"/>
      <c r="C11" s="101"/>
      <c r="D11" s="96"/>
      <c r="E11" s="96"/>
      <c r="F11" s="116"/>
      <c r="G11" s="117"/>
      <c r="H11" s="118"/>
      <c r="I11" s="97"/>
      <c r="J11" s="118"/>
      <c r="K11" s="117"/>
      <c r="L11" s="98"/>
      <c r="M11" s="117"/>
      <c r="N11" s="118"/>
      <c r="O11" s="99">
        <f t="shared" si="1"/>
        <v>0</v>
      </c>
      <c r="P11" s="188">
        <f t="shared" si="2"/>
        <v>0</v>
      </c>
    </row>
    <row r="12" spans="1:16" s="182" customFormat="1">
      <c r="A12" s="181"/>
      <c r="B12" s="95"/>
      <c r="C12" s="101"/>
      <c r="D12" s="96"/>
      <c r="E12" s="96"/>
      <c r="F12" s="116"/>
      <c r="G12" s="117"/>
      <c r="H12" s="118"/>
      <c r="I12" s="97"/>
      <c r="J12" s="118"/>
      <c r="K12" s="117"/>
      <c r="L12" s="98"/>
      <c r="M12" s="117"/>
      <c r="N12" s="118"/>
      <c r="O12" s="99">
        <f t="shared" si="1"/>
        <v>0</v>
      </c>
      <c r="P12" s="188">
        <f t="shared" si="2"/>
        <v>0</v>
      </c>
    </row>
    <row r="13" spans="1:16" s="182" customFormat="1">
      <c r="A13" s="181"/>
      <c r="B13" s="95"/>
      <c r="C13" s="101"/>
      <c r="D13" s="96"/>
      <c r="E13" s="96"/>
      <c r="F13" s="116"/>
      <c r="G13" s="117"/>
      <c r="H13" s="118"/>
      <c r="I13" s="97"/>
      <c r="J13" s="118"/>
      <c r="K13" s="117"/>
      <c r="L13" s="98"/>
      <c r="M13" s="117"/>
      <c r="N13" s="118"/>
      <c r="O13" s="99">
        <f t="shared" si="1"/>
        <v>0</v>
      </c>
      <c r="P13" s="188">
        <f t="shared" si="2"/>
        <v>0</v>
      </c>
    </row>
    <row r="14" spans="1:16" s="182" customFormat="1">
      <c r="A14" s="181"/>
      <c r="B14" s="95"/>
      <c r="C14" s="101"/>
      <c r="D14" s="96"/>
      <c r="E14" s="96"/>
      <c r="F14" s="116"/>
      <c r="G14" s="117"/>
      <c r="H14" s="118"/>
      <c r="I14" s="97"/>
      <c r="J14" s="118"/>
      <c r="K14" s="117"/>
      <c r="L14" s="98"/>
      <c r="M14" s="117"/>
      <c r="N14" s="118"/>
      <c r="O14" s="99">
        <f t="shared" si="0"/>
        <v>0</v>
      </c>
      <c r="P14" s="188">
        <f t="shared" ref="P14:P15" si="3">(D14*$D$5)+(E14*$E$5)+(F14*$F$5)+(G14*$G$5)+(H14*$H$5)+(I14*$I$5)+(J14*$J$5)+(K14*$K$5)+(L14*$L$5)+(M14*$M$5)+(N14*$N$5)</f>
        <v>0</v>
      </c>
    </row>
    <row r="15" spans="1:16" s="182" customFormat="1">
      <c r="A15" s="181"/>
      <c r="B15" s="95"/>
      <c r="C15" s="101"/>
      <c r="D15" s="96"/>
      <c r="E15" s="96"/>
      <c r="F15" s="116"/>
      <c r="G15" s="117"/>
      <c r="H15" s="118"/>
      <c r="I15" s="97"/>
      <c r="J15" s="118"/>
      <c r="K15" s="117"/>
      <c r="L15" s="98"/>
      <c r="M15" s="117"/>
      <c r="N15" s="118"/>
      <c r="O15" s="113">
        <f>SUM(F15:N15)+(E15*18)+(D15*9)</f>
        <v>0</v>
      </c>
      <c r="P15" s="188">
        <f t="shared" si="3"/>
        <v>0</v>
      </c>
    </row>
    <row r="16" spans="1:16" s="30" customFormat="1">
      <c r="A16" s="1"/>
      <c r="B16" s="95"/>
      <c r="C16" s="101"/>
      <c r="D16" s="96"/>
      <c r="E16" s="96"/>
      <c r="F16" s="116"/>
      <c r="G16" s="117"/>
      <c r="H16" s="118"/>
      <c r="I16" s="97"/>
      <c r="J16" s="118"/>
      <c r="K16" s="117"/>
      <c r="L16" s="98"/>
      <c r="M16" s="117"/>
      <c r="N16" s="118"/>
      <c r="O16" s="99">
        <f t="shared" si="0"/>
        <v>0</v>
      </c>
      <c r="P16" s="188">
        <f t="shared" ref="P16" si="4">(D16*$D$5)+(E16*$E$5)+(F16*$F$5)+(G16*$G$5)+(H16*$H$5)+(I16*$I$5)+(J16*$J$5)+(K16*$K$5)+(L16*$L$5)+(M16*$M$5)+(N16*$N$5)</f>
        <v>0</v>
      </c>
    </row>
    <row r="17" spans="1:16">
      <c r="A17" s="38"/>
      <c r="B17" s="102" t="s">
        <v>21</v>
      </c>
      <c r="C17" s="102">
        <f t="shared" ref="C17:P17" si="5">SUM(C9:C16)</f>
        <v>0</v>
      </c>
      <c r="D17" s="102">
        <f t="shared" si="5"/>
        <v>0</v>
      </c>
      <c r="E17" s="102">
        <f t="shared" si="5"/>
        <v>0</v>
      </c>
      <c r="F17" s="102">
        <f t="shared" si="5"/>
        <v>0</v>
      </c>
      <c r="G17" s="102">
        <f t="shared" si="5"/>
        <v>0</v>
      </c>
      <c r="H17" s="102">
        <f t="shared" si="5"/>
        <v>0</v>
      </c>
      <c r="I17" s="102">
        <f t="shared" si="5"/>
        <v>0</v>
      </c>
      <c r="J17" s="102">
        <f t="shared" si="5"/>
        <v>0</v>
      </c>
      <c r="K17" s="102">
        <f t="shared" si="5"/>
        <v>0</v>
      </c>
      <c r="L17" s="102">
        <f t="shared" si="5"/>
        <v>0</v>
      </c>
      <c r="M17" s="102">
        <f t="shared" si="5"/>
        <v>0</v>
      </c>
      <c r="N17" s="102">
        <f t="shared" si="5"/>
        <v>0</v>
      </c>
      <c r="O17" s="102">
        <f t="shared" si="5"/>
        <v>0</v>
      </c>
      <c r="P17" s="102">
        <f t="shared" si="5"/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74"/>
  <sheetViews>
    <sheetView workbookViewId="0">
      <pane xSplit="2" ySplit="4" topLeftCell="C40" activePane="bottomRight" state="frozen"/>
      <selection pane="topRight" activeCell="C1" sqref="C1"/>
      <selection pane="bottomLeft" activeCell="A5" sqref="A5"/>
      <selection pane="bottomRight" activeCell="T61" sqref="T61"/>
    </sheetView>
  </sheetViews>
  <sheetFormatPr defaultColWidth="9.140625" defaultRowHeight="11.25"/>
  <cols>
    <col min="1" max="1" width="3.140625" style="1" customWidth="1"/>
    <col min="2" max="2" width="48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/>
      <c r="C1" s="2"/>
      <c r="D1" s="2"/>
      <c r="E1" s="2"/>
    </row>
    <row r="2" spans="1:16" ht="12.75">
      <c r="B2" s="2" t="s">
        <v>69</v>
      </c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31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182" customFormat="1">
      <c r="A7" s="181"/>
      <c r="B7" s="147"/>
      <c r="C7" s="154"/>
      <c r="D7" s="148"/>
      <c r="E7" s="148"/>
      <c r="F7" s="149"/>
      <c r="G7" s="150"/>
      <c r="H7" s="151"/>
      <c r="I7" s="152"/>
      <c r="J7" s="151"/>
      <c r="K7" s="150"/>
      <c r="L7" s="153"/>
      <c r="M7" s="150"/>
      <c r="N7" s="151"/>
      <c r="O7" s="177">
        <f t="shared" ref="O7:O45" si="0">SUM(F7:N7)</f>
        <v>0</v>
      </c>
      <c r="P7" s="188">
        <f>(D7*$D$3)+(E7*$E$3)+(F7*$F$3)+(G7*$G$3)+(H7*$H$3)+(I7*$I$3)+(J7*$J$3)+(K7*$K$3)+(L7*$L$3)+(M7*$M$3)+(N7*$N$3)</f>
        <v>0</v>
      </c>
    </row>
    <row r="8" spans="1:16" s="182" customFormat="1">
      <c r="A8" s="181"/>
      <c r="B8" s="180"/>
      <c r="C8" s="154"/>
      <c r="D8" s="148"/>
      <c r="E8" s="148"/>
      <c r="F8" s="149"/>
      <c r="G8" s="150"/>
      <c r="H8" s="151"/>
      <c r="I8" s="152"/>
      <c r="J8" s="151"/>
      <c r="K8" s="150"/>
      <c r="L8" s="153"/>
      <c r="M8" s="150"/>
      <c r="N8" s="151"/>
      <c r="O8" s="177">
        <f t="shared" si="0"/>
        <v>0</v>
      </c>
      <c r="P8" s="188">
        <f t="shared" ref="P8:P31" si="1">(D8*$D$3)+(E8*$E$3)+(F8*$F$3)+(G8*$G$3)+(H8*$H$3)+(I8*$I$3)+(J8*$J$3)+(K8*$K$3)+(L8*$L$3)+(M8*$M$3)+(N8*$N$3)</f>
        <v>0</v>
      </c>
    </row>
    <row r="9" spans="1:16" s="182" customFormat="1">
      <c r="A9" s="181"/>
      <c r="B9" s="180"/>
      <c r="C9" s="154"/>
      <c r="D9" s="148"/>
      <c r="E9" s="148"/>
      <c r="F9" s="149"/>
      <c r="G9" s="150"/>
      <c r="H9" s="151"/>
      <c r="I9" s="152"/>
      <c r="J9" s="151"/>
      <c r="K9" s="150"/>
      <c r="L9" s="153"/>
      <c r="M9" s="150"/>
      <c r="N9" s="151"/>
      <c r="O9" s="177">
        <f t="shared" si="0"/>
        <v>0</v>
      </c>
      <c r="P9" s="188">
        <f t="shared" si="1"/>
        <v>0</v>
      </c>
    </row>
    <row r="10" spans="1:16" s="182" customFormat="1">
      <c r="A10" s="181"/>
      <c r="B10" s="180"/>
      <c r="C10" s="154"/>
      <c r="D10" s="148"/>
      <c r="E10" s="148"/>
      <c r="F10" s="149"/>
      <c r="G10" s="150"/>
      <c r="H10" s="151"/>
      <c r="I10" s="152"/>
      <c r="J10" s="151"/>
      <c r="K10" s="150"/>
      <c r="L10" s="153"/>
      <c r="M10" s="150"/>
      <c r="N10" s="151"/>
      <c r="O10" s="177">
        <f t="shared" ref="O10:O12" si="2">SUM(F10:N10)</f>
        <v>0</v>
      </c>
      <c r="P10" s="188">
        <f t="shared" si="1"/>
        <v>0</v>
      </c>
    </row>
    <row r="11" spans="1:16" s="182" customFormat="1">
      <c r="A11" s="181"/>
      <c r="B11" s="180"/>
      <c r="C11" s="154"/>
      <c r="D11" s="148"/>
      <c r="E11" s="148"/>
      <c r="F11" s="149"/>
      <c r="G11" s="150"/>
      <c r="H11" s="151"/>
      <c r="I11" s="152"/>
      <c r="J11" s="151"/>
      <c r="K11" s="150"/>
      <c r="L11" s="153"/>
      <c r="M11" s="150"/>
      <c r="N11" s="151"/>
      <c r="O11" s="177">
        <f t="shared" si="2"/>
        <v>0</v>
      </c>
      <c r="P11" s="188">
        <f t="shared" si="1"/>
        <v>0</v>
      </c>
    </row>
    <row r="12" spans="1:16" s="182" customFormat="1">
      <c r="A12" s="181"/>
      <c r="B12" s="180"/>
      <c r="C12" s="154"/>
      <c r="D12" s="148"/>
      <c r="E12" s="148"/>
      <c r="F12" s="149"/>
      <c r="G12" s="150"/>
      <c r="H12" s="151"/>
      <c r="I12" s="152"/>
      <c r="J12" s="151"/>
      <c r="K12" s="150"/>
      <c r="L12" s="153"/>
      <c r="M12" s="150"/>
      <c r="N12" s="151"/>
      <c r="O12" s="177">
        <f t="shared" si="2"/>
        <v>0</v>
      </c>
      <c r="P12" s="188">
        <f t="shared" si="1"/>
        <v>0</v>
      </c>
    </row>
    <row r="13" spans="1:16" s="182" customFormat="1">
      <c r="A13" s="181"/>
      <c r="B13" s="180"/>
      <c r="C13" s="154"/>
      <c r="D13" s="148"/>
      <c r="E13" s="148"/>
      <c r="F13" s="149"/>
      <c r="G13" s="150"/>
      <c r="H13" s="151"/>
      <c r="I13" s="152"/>
      <c r="J13" s="151"/>
      <c r="K13" s="150"/>
      <c r="L13" s="153"/>
      <c r="M13" s="150"/>
      <c r="N13" s="151"/>
      <c r="O13" s="177">
        <f t="shared" ref="O13:O19" si="3">SUM(F13:N13)</f>
        <v>0</v>
      </c>
      <c r="P13" s="188">
        <f t="shared" si="1"/>
        <v>0</v>
      </c>
    </row>
    <row r="14" spans="1:16" s="182" customFormat="1">
      <c r="A14" s="181"/>
      <c r="B14" s="147"/>
      <c r="C14" s="154"/>
      <c r="D14" s="148"/>
      <c r="E14" s="148"/>
      <c r="F14" s="149"/>
      <c r="G14" s="150"/>
      <c r="H14" s="151"/>
      <c r="I14" s="152"/>
      <c r="J14" s="151"/>
      <c r="K14" s="150"/>
      <c r="L14" s="153"/>
      <c r="M14" s="150"/>
      <c r="N14" s="151"/>
      <c r="O14" s="177">
        <f t="shared" si="3"/>
        <v>0</v>
      </c>
      <c r="P14" s="188">
        <f t="shared" si="1"/>
        <v>0</v>
      </c>
    </row>
    <row r="15" spans="1:16" s="182" customFormat="1">
      <c r="A15" s="181"/>
      <c r="B15" s="147"/>
      <c r="C15" s="154"/>
      <c r="D15" s="148"/>
      <c r="E15" s="148"/>
      <c r="F15" s="149"/>
      <c r="G15" s="150"/>
      <c r="H15" s="151"/>
      <c r="I15" s="152"/>
      <c r="J15" s="151"/>
      <c r="K15" s="150"/>
      <c r="L15" s="153"/>
      <c r="M15" s="150"/>
      <c r="N15" s="151"/>
      <c r="O15" s="177">
        <f t="shared" si="3"/>
        <v>0</v>
      </c>
      <c r="P15" s="188">
        <f t="shared" si="1"/>
        <v>0</v>
      </c>
    </row>
    <row r="16" spans="1:16" s="182" customFormat="1">
      <c r="A16" s="181"/>
      <c r="B16" s="180"/>
      <c r="C16" s="154"/>
      <c r="D16" s="148"/>
      <c r="E16" s="148"/>
      <c r="F16" s="149"/>
      <c r="G16" s="150"/>
      <c r="H16" s="151"/>
      <c r="I16" s="152"/>
      <c r="J16" s="151"/>
      <c r="K16" s="150"/>
      <c r="L16" s="153"/>
      <c r="M16" s="150"/>
      <c r="N16" s="151"/>
      <c r="O16" s="177">
        <f t="shared" si="3"/>
        <v>0</v>
      </c>
      <c r="P16" s="188">
        <f t="shared" si="1"/>
        <v>0</v>
      </c>
    </row>
    <row r="17" spans="1:16" s="182" customFormat="1">
      <c r="A17" s="181"/>
      <c r="B17" s="180"/>
      <c r="C17" s="154"/>
      <c r="D17" s="148"/>
      <c r="E17" s="148"/>
      <c r="F17" s="149"/>
      <c r="G17" s="150"/>
      <c r="H17" s="151"/>
      <c r="I17" s="152"/>
      <c r="J17" s="151"/>
      <c r="K17" s="150"/>
      <c r="L17" s="153"/>
      <c r="M17" s="150"/>
      <c r="N17" s="151"/>
      <c r="O17" s="177">
        <f t="shared" si="3"/>
        <v>0</v>
      </c>
      <c r="P17" s="188">
        <f t="shared" si="1"/>
        <v>0</v>
      </c>
    </row>
    <row r="18" spans="1:16" s="182" customFormat="1">
      <c r="A18" s="181"/>
      <c r="B18" s="180"/>
      <c r="C18" s="154"/>
      <c r="D18" s="148"/>
      <c r="E18" s="148"/>
      <c r="F18" s="149"/>
      <c r="G18" s="150"/>
      <c r="H18" s="151"/>
      <c r="I18" s="152"/>
      <c r="J18" s="151"/>
      <c r="K18" s="150"/>
      <c r="L18" s="153"/>
      <c r="M18" s="150"/>
      <c r="N18" s="151"/>
      <c r="O18" s="177">
        <f t="shared" si="3"/>
        <v>0</v>
      </c>
      <c r="P18" s="188">
        <f t="shared" si="1"/>
        <v>0</v>
      </c>
    </row>
    <row r="19" spans="1:16" s="182" customFormat="1">
      <c r="A19" s="181"/>
      <c r="B19" s="180"/>
      <c r="C19" s="154"/>
      <c r="D19" s="148"/>
      <c r="E19" s="148"/>
      <c r="F19" s="149"/>
      <c r="G19" s="150"/>
      <c r="H19" s="151"/>
      <c r="I19" s="152"/>
      <c r="J19" s="151"/>
      <c r="K19" s="150"/>
      <c r="L19" s="153"/>
      <c r="M19" s="150"/>
      <c r="N19" s="151"/>
      <c r="O19" s="177">
        <f t="shared" si="3"/>
        <v>0</v>
      </c>
      <c r="P19" s="188">
        <f t="shared" si="1"/>
        <v>0</v>
      </c>
    </row>
    <row r="20" spans="1:16" s="182" customFormat="1">
      <c r="A20" s="181"/>
      <c r="B20" s="180"/>
      <c r="C20" s="154"/>
      <c r="D20" s="148"/>
      <c r="E20" s="148"/>
      <c r="F20" s="149"/>
      <c r="G20" s="150"/>
      <c r="H20" s="151"/>
      <c r="I20" s="152"/>
      <c r="J20" s="151"/>
      <c r="K20" s="150"/>
      <c r="L20" s="153"/>
      <c r="M20" s="150"/>
      <c r="N20" s="151"/>
      <c r="O20" s="177">
        <f t="shared" ref="O20:O21" si="4">SUM(F20:N20)</f>
        <v>0</v>
      </c>
      <c r="P20" s="188">
        <f t="shared" si="1"/>
        <v>0</v>
      </c>
    </row>
    <row r="21" spans="1:16" s="182" customFormat="1">
      <c r="A21" s="181"/>
      <c r="B21" s="180"/>
      <c r="C21" s="154"/>
      <c r="D21" s="148"/>
      <c r="E21" s="148"/>
      <c r="F21" s="149"/>
      <c r="G21" s="150"/>
      <c r="H21" s="151"/>
      <c r="I21" s="152"/>
      <c r="J21" s="151"/>
      <c r="K21" s="150"/>
      <c r="L21" s="153"/>
      <c r="M21" s="150"/>
      <c r="N21" s="151"/>
      <c r="O21" s="177">
        <f t="shared" si="4"/>
        <v>0</v>
      </c>
      <c r="P21" s="188">
        <f t="shared" si="1"/>
        <v>0</v>
      </c>
    </row>
    <row r="22" spans="1:16" s="182" customFormat="1">
      <c r="A22" s="181"/>
      <c r="B22" s="180"/>
      <c r="C22" s="154"/>
      <c r="D22" s="148"/>
      <c r="E22" s="148"/>
      <c r="F22" s="149"/>
      <c r="G22" s="150"/>
      <c r="H22" s="151"/>
      <c r="I22" s="152"/>
      <c r="J22" s="151"/>
      <c r="K22" s="150"/>
      <c r="L22" s="153"/>
      <c r="M22" s="150"/>
      <c r="N22" s="151"/>
      <c r="O22" s="177">
        <f t="shared" ref="O22:O24" si="5">SUM(F22:N22)</f>
        <v>0</v>
      </c>
      <c r="P22" s="188">
        <f t="shared" si="1"/>
        <v>0</v>
      </c>
    </row>
    <row r="23" spans="1:16" s="182" customFormat="1">
      <c r="A23" s="181"/>
      <c r="B23" s="180"/>
      <c r="C23" s="154"/>
      <c r="D23" s="148"/>
      <c r="E23" s="148"/>
      <c r="F23" s="149"/>
      <c r="G23" s="150"/>
      <c r="H23" s="151"/>
      <c r="I23" s="152"/>
      <c r="J23" s="151"/>
      <c r="K23" s="150"/>
      <c r="L23" s="153"/>
      <c r="M23" s="150"/>
      <c r="N23" s="151"/>
      <c r="O23" s="177">
        <f t="shared" si="5"/>
        <v>0</v>
      </c>
      <c r="P23" s="188">
        <f t="shared" si="1"/>
        <v>0</v>
      </c>
    </row>
    <row r="24" spans="1:16" s="182" customFormat="1">
      <c r="A24" s="181"/>
      <c r="B24" s="180"/>
      <c r="C24" s="154"/>
      <c r="D24" s="148"/>
      <c r="E24" s="148"/>
      <c r="F24" s="149"/>
      <c r="G24" s="150"/>
      <c r="H24" s="151"/>
      <c r="I24" s="152"/>
      <c r="J24" s="151"/>
      <c r="K24" s="150"/>
      <c r="L24" s="153"/>
      <c r="M24" s="150"/>
      <c r="N24" s="151"/>
      <c r="O24" s="177">
        <f t="shared" si="5"/>
        <v>0</v>
      </c>
      <c r="P24" s="188">
        <f t="shared" si="1"/>
        <v>0</v>
      </c>
    </row>
    <row r="25" spans="1:16" s="182" customFormat="1">
      <c r="A25" s="181"/>
      <c r="B25" s="180"/>
      <c r="C25" s="154"/>
      <c r="D25" s="148"/>
      <c r="E25" s="148"/>
      <c r="F25" s="149"/>
      <c r="G25" s="150"/>
      <c r="H25" s="151"/>
      <c r="I25" s="152"/>
      <c r="J25" s="151"/>
      <c r="K25" s="150"/>
      <c r="L25" s="153"/>
      <c r="M25" s="150"/>
      <c r="N25" s="151"/>
      <c r="O25" s="177">
        <f t="shared" ref="O25:O31" si="6">SUM(F25:N25)</f>
        <v>0</v>
      </c>
      <c r="P25" s="188">
        <f t="shared" si="1"/>
        <v>0</v>
      </c>
    </row>
    <row r="26" spans="1:16" s="182" customFormat="1">
      <c r="A26" s="181"/>
      <c r="B26" s="147"/>
      <c r="C26" s="154"/>
      <c r="D26" s="148"/>
      <c r="E26" s="148"/>
      <c r="F26" s="149"/>
      <c r="G26" s="150"/>
      <c r="H26" s="151"/>
      <c r="I26" s="152"/>
      <c r="J26" s="151"/>
      <c r="K26" s="150"/>
      <c r="L26" s="153"/>
      <c r="M26" s="150"/>
      <c r="N26" s="151"/>
      <c r="O26" s="177">
        <f t="shared" si="6"/>
        <v>0</v>
      </c>
      <c r="P26" s="188">
        <f t="shared" si="1"/>
        <v>0</v>
      </c>
    </row>
    <row r="27" spans="1:16" s="182" customFormat="1">
      <c r="A27" s="181"/>
      <c r="B27" s="147"/>
      <c r="C27" s="154"/>
      <c r="D27" s="148"/>
      <c r="E27" s="148"/>
      <c r="F27" s="149"/>
      <c r="G27" s="150"/>
      <c r="H27" s="151"/>
      <c r="I27" s="152"/>
      <c r="J27" s="151"/>
      <c r="K27" s="150"/>
      <c r="L27" s="153"/>
      <c r="M27" s="150"/>
      <c r="N27" s="151"/>
      <c r="O27" s="177">
        <f t="shared" si="6"/>
        <v>0</v>
      </c>
      <c r="P27" s="188">
        <f t="shared" si="1"/>
        <v>0</v>
      </c>
    </row>
    <row r="28" spans="1:16" s="182" customFormat="1">
      <c r="A28" s="181"/>
      <c r="B28" s="180"/>
      <c r="C28" s="154"/>
      <c r="D28" s="148"/>
      <c r="E28" s="148"/>
      <c r="F28" s="149"/>
      <c r="G28" s="150"/>
      <c r="H28" s="151"/>
      <c r="I28" s="152"/>
      <c r="J28" s="151"/>
      <c r="K28" s="150"/>
      <c r="L28" s="153"/>
      <c r="M28" s="150"/>
      <c r="N28" s="151"/>
      <c r="O28" s="177">
        <f t="shared" si="6"/>
        <v>0</v>
      </c>
      <c r="P28" s="188">
        <f t="shared" si="1"/>
        <v>0</v>
      </c>
    </row>
    <row r="29" spans="1:16" s="182" customFormat="1">
      <c r="A29" s="181"/>
      <c r="B29" s="180"/>
      <c r="C29" s="154"/>
      <c r="D29" s="148"/>
      <c r="E29" s="148"/>
      <c r="F29" s="149"/>
      <c r="G29" s="150"/>
      <c r="H29" s="151"/>
      <c r="I29" s="152"/>
      <c r="J29" s="151"/>
      <c r="K29" s="150"/>
      <c r="L29" s="153"/>
      <c r="M29" s="150"/>
      <c r="N29" s="151"/>
      <c r="O29" s="177">
        <f t="shared" si="6"/>
        <v>0</v>
      </c>
      <c r="P29" s="188">
        <f t="shared" si="1"/>
        <v>0</v>
      </c>
    </row>
    <row r="30" spans="1:16" s="182" customFormat="1">
      <c r="A30" s="181"/>
      <c r="B30" s="180"/>
      <c r="C30" s="154"/>
      <c r="D30" s="148"/>
      <c r="E30" s="148"/>
      <c r="F30" s="149"/>
      <c r="G30" s="150"/>
      <c r="H30" s="151"/>
      <c r="I30" s="152"/>
      <c r="J30" s="151"/>
      <c r="K30" s="150"/>
      <c r="L30" s="153"/>
      <c r="M30" s="150"/>
      <c r="N30" s="151"/>
      <c r="O30" s="177">
        <f t="shared" si="6"/>
        <v>0</v>
      </c>
      <c r="P30" s="188">
        <f t="shared" si="1"/>
        <v>0</v>
      </c>
    </row>
    <row r="31" spans="1:16" s="182" customFormat="1">
      <c r="A31" s="181"/>
      <c r="B31" s="180"/>
      <c r="C31" s="154"/>
      <c r="D31" s="148"/>
      <c r="E31" s="148"/>
      <c r="F31" s="149"/>
      <c r="G31" s="150"/>
      <c r="H31" s="151"/>
      <c r="I31" s="152"/>
      <c r="J31" s="151"/>
      <c r="K31" s="150"/>
      <c r="L31" s="153"/>
      <c r="M31" s="150"/>
      <c r="N31" s="151"/>
      <c r="O31" s="177">
        <f t="shared" si="6"/>
        <v>0</v>
      </c>
      <c r="P31" s="188">
        <f t="shared" si="1"/>
        <v>0</v>
      </c>
    </row>
    <row r="32" spans="1:16" s="182" customFormat="1">
      <c r="A32" s="181"/>
      <c r="B32" s="180"/>
      <c r="C32" s="154"/>
      <c r="D32" s="148"/>
      <c r="E32" s="148"/>
      <c r="F32" s="149"/>
      <c r="G32" s="150"/>
      <c r="H32" s="151"/>
      <c r="I32" s="152"/>
      <c r="J32" s="151"/>
      <c r="K32" s="150"/>
      <c r="L32" s="153"/>
      <c r="M32" s="150"/>
      <c r="N32" s="151"/>
      <c r="O32" s="177">
        <f t="shared" ref="O32:O33" si="7">SUM(F32:N32)</f>
        <v>0</v>
      </c>
      <c r="P32" s="188">
        <f t="shared" ref="P32:P43" si="8">(D32*$D$3)+(E32*$E$3)+(F32*$F$3)+(G32*$G$3)+(H32*$H$3)+(I32*$I$3)+(J32*$J$3)+(K32*$K$3)+(L32*$L$3)+(M32*$M$3)+(N32*$N$3)</f>
        <v>0</v>
      </c>
    </row>
    <row r="33" spans="1:16" s="182" customFormat="1">
      <c r="A33" s="181"/>
      <c r="B33" s="180"/>
      <c r="C33" s="154"/>
      <c r="D33" s="148"/>
      <c r="E33" s="148"/>
      <c r="F33" s="149"/>
      <c r="G33" s="150"/>
      <c r="H33" s="151"/>
      <c r="I33" s="152"/>
      <c r="J33" s="151"/>
      <c r="K33" s="150"/>
      <c r="L33" s="153"/>
      <c r="M33" s="150"/>
      <c r="N33" s="151"/>
      <c r="O33" s="177">
        <f t="shared" si="7"/>
        <v>0</v>
      </c>
      <c r="P33" s="188">
        <f t="shared" si="8"/>
        <v>0</v>
      </c>
    </row>
    <row r="34" spans="1:16" s="182" customFormat="1">
      <c r="A34" s="181"/>
      <c r="B34" s="180"/>
      <c r="C34" s="154"/>
      <c r="D34" s="148"/>
      <c r="E34" s="148"/>
      <c r="F34" s="149"/>
      <c r="G34" s="150"/>
      <c r="H34" s="151"/>
      <c r="I34" s="152"/>
      <c r="J34" s="151"/>
      <c r="K34" s="150"/>
      <c r="L34" s="153"/>
      <c r="M34" s="150"/>
      <c r="N34" s="151"/>
      <c r="O34" s="177">
        <f t="shared" ref="O34:O36" si="9">SUM(F34:N34)</f>
        <v>0</v>
      </c>
      <c r="P34" s="188">
        <f t="shared" si="8"/>
        <v>0</v>
      </c>
    </row>
    <row r="35" spans="1:16" s="182" customFormat="1">
      <c r="A35" s="181"/>
      <c r="B35" s="180"/>
      <c r="C35" s="154"/>
      <c r="D35" s="148"/>
      <c r="E35" s="148"/>
      <c r="F35" s="149"/>
      <c r="G35" s="150"/>
      <c r="H35" s="151"/>
      <c r="I35" s="152"/>
      <c r="J35" s="151"/>
      <c r="K35" s="150"/>
      <c r="L35" s="153"/>
      <c r="M35" s="150"/>
      <c r="N35" s="151"/>
      <c r="O35" s="177">
        <f t="shared" si="9"/>
        <v>0</v>
      </c>
      <c r="P35" s="188">
        <f t="shared" si="8"/>
        <v>0</v>
      </c>
    </row>
    <row r="36" spans="1:16" s="182" customFormat="1">
      <c r="A36" s="181"/>
      <c r="B36" s="180"/>
      <c r="C36" s="154"/>
      <c r="D36" s="148"/>
      <c r="E36" s="148"/>
      <c r="F36" s="149"/>
      <c r="G36" s="150"/>
      <c r="H36" s="151"/>
      <c r="I36" s="152"/>
      <c r="J36" s="151"/>
      <c r="K36" s="150"/>
      <c r="L36" s="153"/>
      <c r="M36" s="150"/>
      <c r="N36" s="151"/>
      <c r="O36" s="177">
        <f t="shared" si="9"/>
        <v>0</v>
      </c>
      <c r="P36" s="188">
        <f t="shared" si="8"/>
        <v>0</v>
      </c>
    </row>
    <row r="37" spans="1:16" s="182" customFormat="1">
      <c r="A37" s="181"/>
      <c r="B37" s="180"/>
      <c r="C37" s="154"/>
      <c r="D37" s="148"/>
      <c r="E37" s="148"/>
      <c r="F37" s="149"/>
      <c r="G37" s="150"/>
      <c r="H37" s="151"/>
      <c r="I37" s="152"/>
      <c r="J37" s="151"/>
      <c r="K37" s="150"/>
      <c r="L37" s="153"/>
      <c r="M37" s="150"/>
      <c r="N37" s="151"/>
      <c r="O37" s="177">
        <f t="shared" ref="O37:O43" si="10">SUM(F37:N37)</f>
        <v>0</v>
      </c>
      <c r="P37" s="188">
        <f t="shared" si="8"/>
        <v>0</v>
      </c>
    </row>
    <row r="38" spans="1:16" s="182" customFormat="1">
      <c r="A38" s="181"/>
      <c r="B38" s="147"/>
      <c r="C38" s="154"/>
      <c r="D38" s="148"/>
      <c r="E38" s="148"/>
      <c r="F38" s="149"/>
      <c r="G38" s="150"/>
      <c r="H38" s="151"/>
      <c r="I38" s="152"/>
      <c r="J38" s="151"/>
      <c r="K38" s="150"/>
      <c r="L38" s="153"/>
      <c r="M38" s="150"/>
      <c r="N38" s="151"/>
      <c r="O38" s="177">
        <f t="shared" si="10"/>
        <v>0</v>
      </c>
      <c r="P38" s="188">
        <f t="shared" si="8"/>
        <v>0</v>
      </c>
    </row>
    <row r="39" spans="1:16" s="182" customFormat="1">
      <c r="A39" s="181"/>
      <c r="B39" s="147"/>
      <c r="C39" s="154"/>
      <c r="D39" s="148"/>
      <c r="E39" s="148"/>
      <c r="F39" s="149"/>
      <c r="G39" s="150"/>
      <c r="H39" s="151"/>
      <c r="I39" s="152"/>
      <c r="J39" s="151"/>
      <c r="K39" s="150"/>
      <c r="L39" s="153"/>
      <c r="M39" s="150"/>
      <c r="N39" s="151"/>
      <c r="O39" s="177">
        <f t="shared" si="10"/>
        <v>0</v>
      </c>
      <c r="P39" s="188">
        <f t="shared" si="8"/>
        <v>0</v>
      </c>
    </row>
    <row r="40" spans="1:16" s="182" customFormat="1">
      <c r="A40" s="181"/>
      <c r="B40" s="180"/>
      <c r="C40" s="154"/>
      <c r="D40" s="148"/>
      <c r="E40" s="148"/>
      <c r="F40" s="149"/>
      <c r="G40" s="150"/>
      <c r="H40" s="151"/>
      <c r="I40" s="152"/>
      <c r="J40" s="151"/>
      <c r="K40" s="150"/>
      <c r="L40" s="153"/>
      <c r="M40" s="150"/>
      <c r="N40" s="151"/>
      <c r="O40" s="177">
        <f t="shared" si="10"/>
        <v>0</v>
      </c>
      <c r="P40" s="188">
        <f t="shared" si="8"/>
        <v>0</v>
      </c>
    </row>
    <row r="41" spans="1:16" s="182" customFormat="1">
      <c r="A41" s="181"/>
      <c r="B41" s="180"/>
      <c r="C41" s="154"/>
      <c r="D41" s="148"/>
      <c r="E41" s="148"/>
      <c r="F41" s="149"/>
      <c r="G41" s="150"/>
      <c r="H41" s="151"/>
      <c r="I41" s="152"/>
      <c r="J41" s="151"/>
      <c r="K41" s="150"/>
      <c r="L41" s="153"/>
      <c r="M41" s="150"/>
      <c r="N41" s="151"/>
      <c r="O41" s="177">
        <f t="shared" si="10"/>
        <v>0</v>
      </c>
      <c r="P41" s="188">
        <f t="shared" si="8"/>
        <v>0</v>
      </c>
    </row>
    <row r="42" spans="1:16" s="182" customFormat="1">
      <c r="A42" s="181"/>
      <c r="B42" s="180"/>
      <c r="C42" s="154"/>
      <c r="D42" s="148"/>
      <c r="E42" s="148"/>
      <c r="F42" s="149"/>
      <c r="G42" s="150"/>
      <c r="H42" s="151"/>
      <c r="I42" s="152"/>
      <c r="J42" s="151"/>
      <c r="K42" s="150"/>
      <c r="L42" s="153"/>
      <c r="M42" s="150"/>
      <c r="N42" s="151"/>
      <c r="O42" s="177">
        <f t="shared" si="10"/>
        <v>0</v>
      </c>
      <c r="P42" s="188">
        <f t="shared" si="8"/>
        <v>0</v>
      </c>
    </row>
    <row r="43" spans="1:16" s="182" customFormat="1">
      <c r="A43" s="181"/>
      <c r="B43" s="180"/>
      <c r="C43" s="154"/>
      <c r="D43" s="148"/>
      <c r="E43" s="148"/>
      <c r="F43" s="149"/>
      <c r="G43" s="150"/>
      <c r="H43" s="151"/>
      <c r="I43" s="152"/>
      <c r="J43" s="151"/>
      <c r="K43" s="150"/>
      <c r="L43" s="153"/>
      <c r="M43" s="150"/>
      <c r="N43" s="151"/>
      <c r="O43" s="177">
        <f t="shared" si="10"/>
        <v>0</v>
      </c>
      <c r="P43" s="188">
        <f t="shared" si="8"/>
        <v>0</v>
      </c>
    </row>
    <row r="44" spans="1:16" s="182" customFormat="1">
      <c r="A44" s="181"/>
      <c r="B44" s="180"/>
      <c r="C44" s="154"/>
      <c r="D44" s="148"/>
      <c r="E44" s="148"/>
      <c r="F44" s="149"/>
      <c r="G44" s="150"/>
      <c r="H44" s="151"/>
      <c r="I44" s="152"/>
      <c r="J44" s="151"/>
      <c r="K44" s="150"/>
      <c r="L44" s="153"/>
      <c r="M44" s="150"/>
      <c r="N44" s="151"/>
      <c r="O44" s="177">
        <f t="shared" si="0"/>
        <v>0</v>
      </c>
      <c r="P44" s="188">
        <f t="shared" ref="P44:P47" si="11">(D44*$D$3)+(E44*$E$3)+(F44*$F$3)+(G44*$G$3)+(H44*$H$3)+(I44*$I$3)+(J44*$J$3)+(K44*$K$3)+(L44*$L$3)+(M44*$M$3)+(N44*$N$3)</f>
        <v>0</v>
      </c>
    </row>
    <row r="45" spans="1:16" s="182" customFormat="1">
      <c r="A45" s="181"/>
      <c r="B45" s="180"/>
      <c r="C45" s="154"/>
      <c r="D45" s="148"/>
      <c r="E45" s="148"/>
      <c r="F45" s="149"/>
      <c r="G45" s="150"/>
      <c r="H45" s="151"/>
      <c r="I45" s="152"/>
      <c r="J45" s="151"/>
      <c r="K45" s="150"/>
      <c r="L45" s="153"/>
      <c r="M45" s="150"/>
      <c r="N45" s="151"/>
      <c r="O45" s="177">
        <f t="shared" si="0"/>
        <v>0</v>
      </c>
      <c r="P45" s="188">
        <f t="shared" si="11"/>
        <v>0</v>
      </c>
    </row>
    <row r="46" spans="1:16" s="182" customFormat="1">
      <c r="A46" s="181"/>
      <c r="B46" s="180"/>
      <c r="C46" s="154"/>
      <c r="D46" s="148"/>
      <c r="E46" s="148"/>
      <c r="F46" s="149"/>
      <c r="G46" s="150"/>
      <c r="H46" s="151"/>
      <c r="I46" s="152"/>
      <c r="J46" s="151"/>
      <c r="K46" s="150"/>
      <c r="L46" s="153"/>
      <c r="M46" s="150"/>
      <c r="N46" s="151"/>
      <c r="O46" s="177">
        <f t="shared" ref="O46" si="12">SUM(F46:N46)</f>
        <v>0</v>
      </c>
      <c r="P46" s="188">
        <f t="shared" si="11"/>
        <v>0</v>
      </c>
    </row>
    <row r="47" spans="1:16" s="30" customFormat="1">
      <c r="A47" s="1"/>
      <c r="B47" s="131"/>
      <c r="C47" s="138"/>
      <c r="D47" s="132"/>
      <c r="E47" s="132"/>
      <c r="F47" s="133"/>
      <c r="G47" s="134"/>
      <c r="H47" s="135"/>
      <c r="I47" s="136"/>
      <c r="J47" s="135"/>
      <c r="K47" s="134"/>
      <c r="L47" s="137"/>
      <c r="M47" s="134"/>
      <c r="N47" s="135"/>
      <c r="O47" s="36">
        <f>SUM(F47:N47)</f>
        <v>0</v>
      </c>
      <c r="P47" s="188">
        <f t="shared" si="11"/>
        <v>0</v>
      </c>
    </row>
    <row r="48" spans="1:16" ht="12" thickBot="1">
      <c r="A48" s="38"/>
      <c r="B48" s="39" t="s">
        <v>21</v>
      </c>
      <c r="C48" s="39">
        <f t="shared" ref="C48:P48" si="13">SUM(C7:C47)</f>
        <v>0</v>
      </c>
      <c r="D48" s="39">
        <f t="shared" si="13"/>
        <v>0</v>
      </c>
      <c r="E48" s="39">
        <f t="shared" si="13"/>
        <v>0</v>
      </c>
      <c r="F48" s="39">
        <f t="shared" si="13"/>
        <v>0</v>
      </c>
      <c r="G48" s="39">
        <f t="shared" si="13"/>
        <v>0</v>
      </c>
      <c r="H48" s="39">
        <f t="shared" si="13"/>
        <v>0</v>
      </c>
      <c r="I48" s="39">
        <f t="shared" si="13"/>
        <v>0</v>
      </c>
      <c r="J48" s="39">
        <f t="shared" si="13"/>
        <v>0</v>
      </c>
      <c r="K48" s="39">
        <f t="shared" si="13"/>
        <v>0</v>
      </c>
      <c r="L48" s="39">
        <f t="shared" si="13"/>
        <v>0</v>
      </c>
      <c r="M48" s="39">
        <f t="shared" si="13"/>
        <v>0</v>
      </c>
      <c r="N48" s="39">
        <f t="shared" si="13"/>
        <v>0</v>
      </c>
      <c r="O48" s="39">
        <f t="shared" si="13"/>
        <v>0</v>
      </c>
      <c r="P48" s="39">
        <f t="shared" si="13"/>
        <v>0</v>
      </c>
    </row>
    <row r="49" spans="1:16">
      <c r="B49" s="38"/>
      <c r="C49" s="38"/>
      <c r="D49" s="38"/>
      <c r="E49" s="38"/>
      <c r="F49" s="40"/>
      <c r="G49" s="40"/>
      <c r="H49" s="40"/>
      <c r="I49" s="40"/>
      <c r="J49" s="40"/>
      <c r="K49" s="40"/>
      <c r="L49" s="40"/>
      <c r="M49" s="40"/>
      <c r="N49" s="40"/>
      <c r="O49" s="38"/>
      <c r="P49" s="38"/>
    </row>
    <row r="50" spans="1:16">
      <c r="B50" s="13"/>
      <c r="C50" s="13"/>
      <c r="D50" s="13"/>
      <c r="E50" s="13"/>
      <c r="F50" s="31"/>
      <c r="G50" s="31"/>
      <c r="H50" s="31"/>
      <c r="I50" s="31"/>
      <c r="J50" s="31"/>
      <c r="K50" s="31"/>
      <c r="L50" s="31"/>
      <c r="M50" s="31"/>
      <c r="N50" s="31"/>
      <c r="O50" s="13"/>
      <c r="P50" s="13"/>
    </row>
    <row r="51" spans="1:16" ht="12" thickBot="1">
      <c r="B51" s="33" t="s">
        <v>30</v>
      </c>
      <c r="C51" s="33"/>
      <c r="D51" s="33"/>
      <c r="E51" s="33"/>
      <c r="F51" s="34"/>
      <c r="G51" s="34"/>
      <c r="H51" s="34"/>
      <c r="I51" s="34"/>
      <c r="J51" s="34"/>
      <c r="K51" s="34"/>
      <c r="L51" s="34"/>
      <c r="M51" s="34"/>
      <c r="N51" s="34"/>
      <c r="O51" s="35"/>
      <c r="P51" s="35"/>
    </row>
    <row r="52" spans="1:16" s="30" customFormat="1">
      <c r="A52" s="1"/>
      <c r="B52" s="58" t="s">
        <v>46</v>
      </c>
      <c r="C52" s="63"/>
      <c r="D52" s="52"/>
      <c r="E52" s="52"/>
      <c r="F52" s="53"/>
      <c r="G52" s="59"/>
      <c r="H52" s="60"/>
      <c r="I52" s="61"/>
      <c r="J52" s="60"/>
      <c r="K52" s="59"/>
      <c r="L52" s="62"/>
      <c r="M52" s="59"/>
      <c r="N52" s="60"/>
      <c r="O52" s="36">
        <f>SUM(F52:N52)</f>
        <v>0</v>
      </c>
      <c r="P52" s="188">
        <f t="shared" ref="P52:P54" si="14">(D52*$D$3)+(E52*$E$3)+(F52*$F$3)+(G52*$G$3)+(H52*$H$3)+(I52*$I$3)+(J52*$J$3)+(K52*$K$3)+(L52*$L$3)+(M52*$M$3)+(N52*$N$3)</f>
        <v>0</v>
      </c>
    </row>
    <row r="53" spans="1:16" s="30" customFormat="1">
      <c r="A53" s="1"/>
      <c r="B53" s="58"/>
      <c r="C53" s="51"/>
      <c r="D53" s="52"/>
      <c r="E53" s="52"/>
      <c r="F53" s="53"/>
      <c r="G53" s="59"/>
      <c r="H53" s="60"/>
      <c r="I53" s="61"/>
      <c r="J53" s="60"/>
      <c r="K53" s="59"/>
      <c r="L53" s="62"/>
      <c r="M53" s="59"/>
      <c r="N53" s="60"/>
      <c r="O53" s="36">
        <f>SUM(F53:N53)</f>
        <v>0</v>
      </c>
      <c r="P53" s="188">
        <f t="shared" si="14"/>
        <v>0</v>
      </c>
    </row>
    <row r="54" spans="1:16" s="30" customFormat="1">
      <c r="A54" s="1"/>
      <c r="B54" s="58"/>
      <c r="C54" s="51"/>
      <c r="D54" s="52"/>
      <c r="E54" s="52"/>
      <c r="F54" s="53"/>
      <c r="G54" s="59"/>
      <c r="H54" s="60"/>
      <c r="I54" s="61"/>
      <c r="J54" s="60"/>
      <c r="K54" s="59"/>
      <c r="L54" s="62"/>
      <c r="M54" s="59"/>
      <c r="N54" s="60"/>
      <c r="O54" s="36">
        <f>SUM(F54:N54)</f>
        <v>0</v>
      </c>
      <c r="P54" s="188">
        <f t="shared" si="14"/>
        <v>0</v>
      </c>
    </row>
    <row r="55" spans="1:16" ht="12" thickBot="1">
      <c r="A55" s="38"/>
      <c r="B55" s="39" t="s">
        <v>21</v>
      </c>
      <c r="C55" s="39">
        <f>SUM(C52:C54)</f>
        <v>0</v>
      </c>
      <c r="D55" s="39">
        <f>SUM(D52:D54)</f>
        <v>0</v>
      </c>
      <c r="E55" s="39">
        <f>SUM(E52:E54)</f>
        <v>0</v>
      </c>
      <c r="F55" s="39">
        <f>SUM(F52:F54)</f>
        <v>0</v>
      </c>
      <c r="G55" s="39">
        <f>SUM(G52:G54)</f>
        <v>0</v>
      </c>
      <c r="H55" s="39">
        <f t="shared" ref="H55:P55" si="15">SUM(H52:H54)</f>
        <v>0</v>
      </c>
      <c r="I55" s="39">
        <f t="shared" si="15"/>
        <v>0</v>
      </c>
      <c r="J55" s="39">
        <f t="shared" si="15"/>
        <v>0</v>
      </c>
      <c r="K55" s="39">
        <f t="shared" si="15"/>
        <v>0</v>
      </c>
      <c r="L55" s="39">
        <f t="shared" si="15"/>
        <v>0</v>
      </c>
      <c r="M55" s="39">
        <f t="shared" si="15"/>
        <v>0</v>
      </c>
      <c r="N55" s="39">
        <f t="shared" si="15"/>
        <v>0</v>
      </c>
      <c r="O55" s="41">
        <f t="shared" si="15"/>
        <v>0</v>
      </c>
      <c r="P55" s="41">
        <f t="shared" si="15"/>
        <v>0</v>
      </c>
    </row>
    <row r="56" spans="1:16">
      <c r="G56" s="42"/>
    </row>
    <row r="57" spans="1:16" s="181" customFormat="1">
      <c r="B57" s="13"/>
      <c r="C57" s="13"/>
      <c r="D57" s="13"/>
      <c r="E57" s="13"/>
      <c r="F57" s="31"/>
      <c r="G57" s="31"/>
      <c r="H57" s="31"/>
      <c r="I57" s="31"/>
      <c r="J57" s="31"/>
      <c r="K57" s="31"/>
      <c r="L57" s="31"/>
      <c r="M57" s="31"/>
      <c r="N57" s="31"/>
      <c r="O57" s="13"/>
      <c r="P57" s="13"/>
    </row>
    <row r="58" spans="1:16" s="181" customFormat="1" ht="12" thickBot="1">
      <c r="B58" s="183" t="s">
        <v>70</v>
      </c>
      <c r="C58" s="183"/>
      <c r="D58" s="183"/>
      <c r="E58" s="183"/>
      <c r="F58" s="184"/>
      <c r="G58" s="184"/>
      <c r="H58" s="184"/>
      <c r="I58" s="184"/>
      <c r="J58" s="184"/>
      <c r="K58" s="184"/>
      <c r="L58" s="184"/>
      <c r="M58" s="184"/>
      <c r="N58" s="184"/>
      <c r="O58" s="185"/>
      <c r="P58" s="185"/>
    </row>
    <row r="59" spans="1:16" s="182" customFormat="1">
      <c r="A59" s="181"/>
      <c r="B59" s="180"/>
      <c r="C59" s="63"/>
      <c r="D59" s="186"/>
      <c r="E59" s="186"/>
      <c r="F59" s="187"/>
      <c r="G59" s="173"/>
      <c r="H59" s="174"/>
      <c r="I59" s="175"/>
      <c r="J59" s="174"/>
      <c r="K59" s="173"/>
      <c r="L59" s="176"/>
      <c r="M59" s="173"/>
      <c r="N59" s="174"/>
      <c r="O59" s="177">
        <f t="shared" ref="O59:O70" si="16">SUM(F59:N59)</f>
        <v>0</v>
      </c>
      <c r="P59" s="188">
        <f t="shared" ref="P59:P70" si="17">(D59*$D$3)+(E59*$E$3)+(F59*$F$3)+(G59*$G$3)+(H59*$H$3)+(I59*$I$3)+(J59*$J$3)+(K59*$K$3)+(L59*$L$3)+(M59*$M$3)+(N59*$N$3)</f>
        <v>0</v>
      </c>
    </row>
    <row r="60" spans="1:16" s="182" customFormat="1">
      <c r="A60" s="181"/>
      <c r="B60" s="180"/>
      <c r="C60" s="51"/>
      <c r="D60" s="186"/>
      <c r="E60" s="186"/>
      <c r="F60" s="187"/>
      <c r="G60" s="173"/>
      <c r="H60" s="174"/>
      <c r="I60" s="175"/>
      <c r="J60" s="174"/>
      <c r="K60" s="173"/>
      <c r="L60" s="176"/>
      <c r="M60" s="173"/>
      <c r="N60" s="174"/>
      <c r="O60" s="177">
        <f t="shared" si="16"/>
        <v>0</v>
      </c>
      <c r="P60" s="188">
        <f t="shared" si="17"/>
        <v>0</v>
      </c>
    </row>
    <row r="61" spans="1:16" s="182" customFormat="1">
      <c r="A61" s="181"/>
      <c r="B61" s="180"/>
      <c r="C61" s="51"/>
      <c r="D61" s="186"/>
      <c r="E61" s="186"/>
      <c r="F61" s="187"/>
      <c r="G61" s="173"/>
      <c r="H61" s="174"/>
      <c r="I61" s="175"/>
      <c r="J61" s="174"/>
      <c r="K61" s="173"/>
      <c r="L61" s="176"/>
      <c r="M61" s="173"/>
      <c r="N61" s="174"/>
      <c r="O61" s="177">
        <f t="shared" si="16"/>
        <v>0</v>
      </c>
      <c r="P61" s="188">
        <f t="shared" si="17"/>
        <v>0</v>
      </c>
    </row>
    <row r="62" spans="1:16" s="182" customFormat="1">
      <c r="A62" s="181"/>
      <c r="B62" s="180"/>
      <c r="C62" s="51"/>
      <c r="D62" s="186"/>
      <c r="E62" s="186"/>
      <c r="F62" s="187"/>
      <c r="G62" s="173"/>
      <c r="H62" s="174"/>
      <c r="I62" s="175"/>
      <c r="J62" s="174"/>
      <c r="K62" s="173"/>
      <c r="L62" s="176"/>
      <c r="M62" s="173"/>
      <c r="N62" s="174"/>
      <c r="O62" s="177">
        <f t="shared" si="16"/>
        <v>0</v>
      </c>
      <c r="P62" s="188">
        <f t="shared" si="17"/>
        <v>0</v>
      </c>
    </row>
    <row r="63" spans="1:16" s="182" customFormat="1">
      <c r="A63" s="181"/>
      <c r="B63" s="180"/>
      <c r="C63" s="51"/>
      <c r="D63" s="186"/>
      <c r="E63" s="186"/>
      <c r="F63" s="187"/>
      <c r="G63" s="173"/>
      <c r="H63" s="174"/>
      <c r="I63" s="175"/>
      <c r="J63" s="174"/>
      <c r="K63" s="173"/>
      <c r="L63" s="176"/>
      <c r="M63" s="173"/>
      <c r="N63" s="174"/>
      <c r="O63" s="177">
        <f t="shared" si="16"/>
        <v>0</v>
      </c>
      <c r="P63" s="188">
        <f t="shared" si="17"/>
        <v>0</v>
      </c>
    </row>
    <row r="64" spans="1:16" s="182" customFormat="1">
      <c r="A64" s="181"/>
      <c r="B64" s="180"/>
      <c r="C64" s="51"/>
      <c r="D64" s="186"/>
      <c r="E64" s="186"/>
      <c r="F64" s="187"/>
      <c r="G64" s="173"/>
      <c r="H64" s="174"/>
      <c r="I64" s="175"/>
      <c r="J64" s="174"/>
      <c r="K64" s="173"/>
      <c r="L64" s="176"/>
      <c r="M64" s="173"/>
      <c r="N64" s="174"/>
      <c r="O64" s="177">
        <f t="shared" si="16"/>
        <v>0</v>
      </c>
      <c r="P64" s="188">
        <f t="shared" ref="P64:P67" si="18">(D64*$D$3)+(E64*$E$3)+(F64*$F$3)+(G64*$G$3)+(H64*$H$3)+(I64*$I$3)+(J64*$J$3)+(K64*$K$3)+(L64*$L$3)+(M64*$M$3)+(N64*$N$3)</f>
        <v>0</v>
      </c>
    </row>
    <row r="65" spans="1:16" s="182" customFormat="1">
      <c r="A65" s="181"/>
      <c r="B65" s="180"/>
      <c r="C65" s="51"/>
      <c r="D65" s="186"/>
      <c r="E65" s="186"/>
      <c r="F65" s="187"/>
      <c r="G65" s="173"/>
      <c r="H65" s="174"/>
      <c r="I65" s="175"/>
      <c r="J65" s="174"/>
      <c r="K65" s="173"/>
      <c r="L65" s="176"/>
      <c r="M65" s="173"/>
      <c r="N65" s="174"/>
      <c r="O65" s="177">
        <f t="shared" si="16"/>
        <v>0</v>
      </c>
      <c r="P65" s="188">
        <f t="shared" si="18"/>
        <v>0</v>
      </c>
    </row>
    <row r="66" spans="1:16" s="182" customFormat="1">
      <c r="A66" s="181"/>
      <c r="B66" s="180"/>
      <c r="C66" s="51"/>
      <c r="D66" s="186"/>
      <c r="E66" s="186"/>
      <c r="F66" s="187"/>
      <c r="G66" s="173"/>
      <c r="H66" s="174"/>
      <c r="I66" s="175"/>
      <c r="J66" s="174"/>
      <c r="K66" s="173"/>
      <c r="L66" s="176"/>
      <c r="M66" s="173"/>
      <c r="N66" s="174"/>
      <c r="O66" s="177">
        <f t="shared" si="16"/>
        <v>0</v>
      </c>
      <c r="P66" s="188">
        <f t="shared" si="18"/>
        <v>0</v>
      </c>
    </row>
    <row r="67" spans="1:16" s="182" customFormat="1">
      <c r="A67" s="181"/>
      <c r="B67" s="180"/>
      <c r="C67" s="51"/>
      <c r="D67" s="186"/>
      <c r="E67" s="186"/>
      <c r="F67" s="187"/>
      <c r="G67" s="173"/>
      <c r="H67" s="174"/>
      <c r="I67" s="175"/>
      <c r="J67" s="174"/>
      <c r="K67" s="173"/>
      <c r="L67" s="176"/>
      <c r="M67" s="173"/>
      <c r="N67" s="174"/>
      <c r="O67" s="177">
        <f t="shared" si="16"/>
        <v>0</v>
      </c>
      <c r="P67" s="188">
        <f t="shared" si="18"/>
        <v>0</v>
      </c>
    </row>
    <row r="68" spans="1:16" s="182" customFormat="1">
      <c r="A68" s="181"/>
      <c r="B68" s="180"/>
      <c r="C68" s="51"/>
      <c r="D68" s="186"/>
      <c r="E68" s="186"/>
      <c r="F68" s="187"/>
      <c r="G68" s="173"/>
      <c r="H68" s="174"/>
      <c r="I68" s="175"/>
      <c r="J68" s="174"/>
      <c r="K68" s="173"/>
      <c r="L68" s="176"/>
      <c r="M68" s="173"/>
      <c r="N68" s="174"/>
      <c r="O68" s="177">
        <f t="shared" si="16"/>
        <v>0</v>
      </c>
      <c r="P68" s="188">
        <f t="shared" ref="P68:P69" si="19">(D68*$D$3)+(E68*$E$3)+(F68*$F$3)+(G68*$G$3)+(H68*$H$3)+(I68*$I$3)+(J68*$J$3)+(K68*$K$3)+(L68*$L$3)+(M68*$M$3)+(N68*$N$3)</f>
        <v>0</v>
      </c>
    </row>
    <row r="69" spans="1:16" s="182" customFormat="1">
      <c r="A69" s="181"/>
      <c r="B69" s="180"/>
      <c r="C69" s="51"/>
      <c r="D69" s="186"/>
      <c r="E69" s="186"/>
      <c r="F69" s="187"/>
      <c r="G69" s="173"/>
      <c r="H69" s="174"/>
      <c r="I69" s="175"/>
      <c r="J69" s="174"/>
      <c r="K69" s="173"/>
      <c r="L69" s="176"/>
      <c r="M69" s="173"/>
      <c r="N69" s="174"/>
      <c r="O69" s="177">
        <f t="shared" si="16"/>
        <v>0</v>
      </c>
      <c r="P69" s="188">
        <f t="shared" si="19"/>
        <v>0</v>
      </c>
    </row>
    <row r="70" spans="1:16" s="182" customFormat="1">
      <c r="A70" s="181"/>
      <c r="B70" s="180"/>
      <c r="C70" s="51"/>
      <c r="D70" s="186"/>
      <c r="E70" s="186"/>
      <c r="F70" s="187"/>
      <c r="G70" s="173"/>
      <c r="H70" s="174"/>
      <c r="I70" s="175"/>
      <c r="J70" s="174"/>
      <c r="K70" s="173"/>
      <c r="L70" s="176"/>
      <c r="M70" s="173"/>
      <c r="N70" s="174"/>
      <c r="O70" s="177">
        <f t="shared" si="16"/>
        <v>0</v>
      </c>
      <c r="P70" s="188">
        <f t="shared" si="17"/>
        <v>0</v>
      </c>
    </row>
    <row r="71" spans="1:16" s="181" customFormat="1" ht="12" thickBot="1">
      <c r="A71" s="189"/>
      <c r="B71" s="190" t="s">
        <v>21</v>
      </c>
      <c r="C71" s="190">
        <f t="shared" ref="C71:P71" si="20">SUM(C59:C70)</f>
        <v>0</v>
      </c>
      <c r="D71" s="190">
        <f t="shared" si="20"/>
        <v>0</v>
      </c>
      <c r="E71" s="190">
        <f t="shared" si="20"/>
        <v>0</v>
      </c>
      <c r="F71" s="190">
        <f t="shared" si="20"/>
        <v>0</v>
      </c>
      <c r="G71" s="190">
        <f t="shared" si="20"/>
        <v>0</v>
      </c>
      <c r="H71" s="190">
        <f t="shared" si="20"/>
        <v>0</v>
      </c>
      <c r="I71" s="190">
        <f t="shared" si="20"/>
        <v>0</v>
      </c>
      <c r="J71" s="190">
        <f t="shared" si="20"/>
        <v>0</v>
      </c>
      <c r="K71" s="190">
        <f t="shared" si="20"/>
        <v>0</v>
      </c>
      <c r="L71" s="190">
        <f t="shared" si="20"/>
        <v>0</v>
      </c>
      <c r="M71" s="190">
        <f t="shared" si="20"/>
        <v>0</v>
      </c>
      <c r="N71" s="190">
        <f t="shared" si="20"/>
        <v>0</v>
      </c>
      <c r="O71" s="41">
        <f t="shared" si="20"/>
        <v>0</v>
      </c>
      <c r="P71" s="41">
        <f t="shared" si="20"/>
        <v>0</v>
      </c>
    </row>
    <row r="72" spans="1:16" s="181" customFormat="1">
      <c r="G72" s="42"/>
    </row>
    <row r="73" spans="1:16" ht="12.75">
      <c r="B73" s="2"/>
      <c r="C73" s="2"/>
      <c r="D73" s="2"/>
      <c r="E73" s="2"/>
      <c r="F73" s="47"/>
      <c r="G73" s="47"/>
      <c r="H73" s="47"/>
      <c r="I73" s="47"/>
      <c r="J73" s="47"/>
      <c r="K73" s="47"/>
      <c r="L73" s="47"/>
      <c r="M73" s="47"/>
      <c r="N73" s="47"/>
      <c r="O73" s="2"/>
      <c r="P73" s="2"/>
    </row>
    <row r="74" spans="1:16">
      <c r="M74" s="48" t="s">
        <v>21</v>
      </c>
      <c r="O74" s="49">
        <f>O71+O55+O48</f>
        <v>0</v>
      </c>
      <c r="P74" s="50">
        <f>P71+P55+P48</f>
        <v>0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36"/>
  <sheetViews>
    <sheetView zoomScaleNormal="100" workbookViewId="0">
      <selection activeCell="B2" sqref="B2"/>
    </sheetView>
  </sheetViews>
  <sheetFormatPr defaultColWidth="9.140625" defaultRowHeight="11.25"/>
  <cols>
    <col min="1" max="1" width="3.140625" style="1" customWidth="1"/>
    <col min="2" max="2" width="29.140625" style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" t="s">
        <v>116</v>
      </c>
      <c r="C1" s="2"/>
      <c r="D1" s="2"/>
      <c r="E1" s="2"/>
    </row>
    <row r="2" spans="1:16">
      <c r="B2" s="3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11"/>
      <c r="C3" s="12"/>
      <c r="D3" s="31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3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13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ht="12" thickBot="1">
      <c r="B6" s="33" t="s">
        <v>75</v>
      </c>
      <c r="C6" s="33"/>
      <c r="D6" s="33"/>
      <c r="E6" s="33"/>
      <c r="F6" s="34"/>
      <c r="G6" s="34"/>
      <c r="H6" s="34"/>
      <c r="I6" s="34"/>
      <c r="J6" s="34"/>
      <c r="K6" s="34"/>
      <c r="L6" s="34"/>
      <c r="M6" s="34"/>
      <c r="N6" s="34"/>
      <c r="O6" s="35"/>
      <c r="P6" s="35"/>
    </row>
    <row r="7" spans="1:16" s="30" customFormat="1">
      <c r="A7" s="1"/>
      <c r="B7" s="58" t="s">
        <v>35</v>
      </c>
      <c r="C7" s="63"/>
      <c r="D7" s="52"/>
      <c r="E7" s="52"/>
      <c r="F7" s="53"/>
      <c r="G7" s="59">
        <v>50</v>
      </c>
      <c r="H7" s="60"/>
      <c r="I7" s="61"/>
      <c r="J7" s="60"/>
      <c r="K7" s="59"/>
      <c r="L7" s="62"/>
      <c r="M7" s="59"/>
      <c r="N7" s="60"/>
      <c r="O7" s="36">
        <f>SUM(C7:N7)</f>
        <v>50</v>
      </c>
      <c r="P7" s="188">
        <f>(D7*$D$3)+(E7*$E$3)+(F7*$F$3)+(G7*$G$3)+(H7*$H$3)+(I7*$I$3)+(J7*$J$3)+(K7*$K$3)+(L7*$L$3)+(M7*$M$3)+(N7*$N$3)</f>
        <v>12.5</v>
      </c>
    </row>
    <row r="8" spans="1:16" s="30" customFormat="1">
      <c r="A8" s="1"/>
      <c r="B8" s="58"/>
      <c r="C8" s="51"/>
      <c r="D8" s="52"/>
      <c r="E8" s="52"/>
      <c r="F8" s="53"/>
      <c r="G8" s="59"/>
      <c r="H8" s="60"/>
      <c r="I8" s="61"/>
      <c r="J8" s="60"/>
      <c r="K8" s="59"/>
      <c r="L8" s="62"/>
      <c r="M8" s="59"/>
      <c r="N8" s="60"/>
      <c r="O8" s="36">
        <f t="shared" ref="O8:O9" si="0">SUM(F8:N8)</f>
        <v>0</v>
      </c>
      <c r="P8" s="188">
        <f t="shared" ref="P8:P9" si="1">(D8*$D$3)+(E8*$E$3)+(F8*$F$3)+(G8*$G$3)+(H8*$H$3)+(I8*$I$3)+(J8*$J$3)+(K8*$K$3)+(L8*$L$3)+(M8*$M$3)+(N8*$N$3)</f>
        <v>0</v>
      </c>
    </row>
    <row r="9" spans="1:16" s="30" customFormat="1">
      <c r="A9" s="1"/>
      <c r="B9" s="58"/>
      <c r="C9" s="51"/>
      <c r="D9" s="52"/>
      <c r="E9" s="52"/>
      <c r="F9" s="53"/>
      <c r="G9" s="59"/>
      <c r="H9" s="60"/>
      <c r="I9" s="61"/>
      <c r="J9" s="60"/>
      <c r="K9" s="59"/>
      <c r="L9" s="62"/>
      <c r="M9" s="59"/>
      <c r="N9" s="60"/>
      <c r="O9" s="36">
        <f t="shared" si="0"/>
        <v>0</v>
      </c>
      <c r="P9" s="188">
        <f t="shared" si="1"/>
        <v>0</v>
      </c>
    </row>
    <row r="10" spans="1:16" ht="12" thickBot="1">
      <c r="A10" s="38"/>
      <c r="B10" s="39" t="s">
        <v>21</v>
      </c>
      <c r="C10" s="39">
        <f t="shared" ref="C10:P10" si="2">SUM(C7:C9)</f>
        <v>0</v>
      </c>
      <c r="D10" s="39">
        <f t="shared" si="2"/>
        <v>0</v>
      </c>
      <c r="E10" s="39">
        <f t="shared" si="2"/>
        <v>0</v>
      </c>
      <c r="F10" s="39">
        <f t="shared" si="2"/>
        <v>0</v>
      </c>
      <c r="G10" s="39">
        <f t="shared" si="2"/>
        <v>50</v>
      </c>
      <c r="H10" s="39">
        <f t="shared" si="2"/>
        <v>0</v>
      </c>
      <c r="I10" s="39">
        <f t="shared" si="2"/>
        <v>0</v>
      </c>
      <c r="J10" s="39">
        <f t="shared" si="2"/>
        <v>0</v>
      </c>
      <c r="K10" s="39">
        <f t="shared" si="2"/>
        <v>0</v>
      </c>
      <c r="L10" s="39">
        <f t="shared" si="2"/>
        <v>0</v>
      </c>
      <c r="M10" s="39">
        <f t="shared" si="2"/>
        <v>0</v>
      </c>
      <c r="N10" s="39">
        <f t="shared" si="2"/>
        <v>0</v>
      </c>
      <c r="O10" s="103">
        <f t="shared" si="2"/>
        <v>50</v>
      </c>
      <c r="P10" s="39">
        <f t="shared" si="2"/>
        <v>12.5</v>
      </c>
    </row>
    <row r="11" spans="1:16">
      <c r="B11" s="38"/>
      <c r="C11" s="38"/>
      <c r="D11" s="38"/>
      <c r="E11" s="38"/>
      <c r="F11" s="40"/>
      <c r="G11" s="40"/>
      <c r="H11" s="40"/>
      <c r="I11" s="40"/>
      <c r="J11" s="40"/>
      <c r="K11" s="40"/>
      <c r="L11" s="40"/>
      <c r="M11" s="40"/>
      <c r="N11" s="40"/>
      <c r="O11" s="38"/>
      <c r="P11" s="38"/>
    </row>
    <row r="12" spans="1:16">
      <c r="A12" s="38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ht="12" thickBot="1">
      <c r="B13" s="33" t="s">
        <v>41</v>
      </c>
      <c r="C13" s="33"/>
      <c r="D13" s="33"/>
      <c r="E13" s="33"/>
      <c r="F13" s="34"/>
      <c r="G13" s="34"/>
      <c r="H13" s="34"/>
      <c r="I13" s="34"/>
      <c r="J13" s="34"/>
      <c r="K13" s="34"/>
      <c r="L13" s="34"/>
      <c r="M13" s="34"/>
      <c r="N13" s="34"/>
      <c r="O13" s="35"/>
      <c r="P13" s="35"/>
    </row>
    <row r="14" spans="1:16" s="30" customFormat="1">
      <c r="A14" s="1"/>
      <c r="B14" s="180" t="s">
        <v>73</v>
      </c>
      <c r="C14" s="63"/>
      <c r="D14" s="52"/>
      <c r="E14" s="52"/>
      <c r="F14" s="53"/>
      <c r="G14" s="59">
        <v>23</v>
      </c>
      <c r="H14" s="60"/>
      <c r="I14" s="61"/>
      <c r="J14" s="60"/>
      <c r="K14" s="59"/>
      <c r="L14" s="62">
        <v>3</v>
      </c>
      <c r="M14" s="59"/>
      <c r="N14" s="60"/>
      <c r="O14" s="36">
        <f t="shared" ref="O14:O16" si="3">SUM(F14:N14)</f>
        <v>26</v>
      </c>
      <c r="P14" s="188">
        <f t="shared" ref="P14:P16" si="4">(D14*$D$3)+(E14*$E$3)+(F14*$F$3)+(G14*$G$3)+(H14*$H$3)+(I14*$I$3)+(J14*$J$3)+(K14*$K$3)+(L14*$L$3)+(M14*$M$3)+(N14*$N$3)</f>
        <v>8.75</v>
      </c>
    </row>
    <row r="15" spans="1:16" s="182" customFormat="1">
      <c r="A15" s="181"/>
      <c r="B15" s="180"/>
      <c r="C15" s="51"/>
      <c r="D15" s="186"/>
      <c r="E15" s="186"/>
      <c r="F15" s="187"/>
      <c r="G15" s="173"/>
      <c r="H15" s="174"/>
      <c r="I15" s="175"/>
      <c r="J15" s="174"/>
      <c r="K15" s="173"/>
      <c r="L15" s="176"/>
      <c r="M15" s="173"/>
      <c r="N15" s="174"/>
      <c r="O15" s="177">
        <f t="shared" ref="O15" si="5">SUM(F15:N15)</f>
        <v>0</v>
      </c>
      <c r="P15" s="188">
        <f t="shared" ref="P15" si="6">(D15*$D$3)+(E15*$E$3)+(F15*$F$3)+(G15*$G$3)+(H15*$H$3)+(I15*$I$3)+(J15*$J$3)+(K15*$K$3)+(L15*$L$3)+(M15*$M$3)+(N15*$N$3)</f>
        <v>0</v>
      </c>
    </row>
    <row r="16" spans="1:16" s="30" customFormat="1">
      <c r="A16" s="1"/>
      <c r="B16" s="58"/>
      <c r="C16" s="51"/>
      <c r="D16" s="52"/>
      <c r="E16" s="52"/>
      <c r="F16" s="53"/>
      <c r="G16" s="59"/>
      <c r="H16" s="60"/>
      <c r="I16" s="61"/>
      <c r="J16" s="60"/>
      <c r="K16" s="59"/>
      <c r="L16" s="62"/>
      <c r="M16" s="59"/>
      <c r="N16" s="60"/>
      <c r="O16" s="36">
        <f t="shared" si="3"/>
        <v>0</v>
      </c>
      <c r="P16" s="188">
        <f t="shared" si="4"/>
        <v>0</v>
      </c>
    </row>
    <row r="17" spans="1:16" ht="12" thickBot="1">
      <c r="A17" s="38"/>
      <c r="B17" s="39" t="s">
        <v>21</v>
      </c>
      <c r="C17" s="39">
        <f t="shared" ref="C17:P17" si="7">SUM(C14:C16)</f>
        <v>0</v>
      </c>
      <c r="D17" s="39">
        <f t="shared" si="7"/>
        <v>0</v>
      </c>
      <c r="E17" s="39">
        <f t="shared" si="7"/>
        <v>0</v>
      </c>
      <c r="F17" s="39">
        <f t="shared" si="7"/>
        <v>0</v>
      </c>
      <c r="G17" s="43">
        <f t="shared" si="7"/>
        <v>23</v>
      </c>
      <c r="H17" s="43">
        <f t="shared" si="7"/>
        <v>0</v>
      </c>
      <c r="I17" s="43">
        <f t="shared" si="7"/>
        <v>0</v>
      </c>
      <c r="J17" s="43">
        <f t="shared" si="7"/>
        <v>0</v>
      </c>
      <c r="K17" s="43">
        <f t="shared" si="7"/>
        <v>0</v>
      </c>
      <c r="L17" s="43">
        <f t="shared" si="7"/>
        <v>3</v>
      </c>
      <c r="M17" s="43">
        <f t="shared" si="7"/>
        <v>0</v>
      </c>
      <c r="N17" s="43">
        <f t="shared" si="7"/>
        <v>0</v>
      </c>
      <c r="O17" s="44">
        <f t="shared" si="7"/>
        <v>26</v>
      </c>
      <c r="P17" s="45">
        <f t="shared" si="7"/>
        <v>8.75</v>
      </c>
    </row>
    <row r="18" spans="1:16">
      <c r="A18" s="38"/>
      <c r="B18" s="54"/>
      <c r="C18" s="54"/>
      <c r="D18" s="54"/>
      <c r="E18" s="54"/>
      <c r="F18" s="54"/>
      <c r="G18" s="55"/>
      <c r="H18" s="55"/>
      <c r="I18" s="55"/>
      <c r="J18" s="55"/>
      <c r="K18" s="55"/>
      <c r="L18" s="55"/>
      <c r="M18" s="55"/>
      <c r="N18" s="55"/>
      <c r="O18" s="56"/>
      <c r="P18" s="57"/>
    </row>
    <row r="20" spans="1:16" ht="12" thickBot="1">
      <c r="B20" s="33" t="s">
        <v>117</v>
      </c>
      <c r="C20" s="33"/>
      <c r="D20" s="33"/>
      <c r="E20" s="33"/>
      <c r="F20" s="34"/>
      <c r="G20" s="34"/>
      <c r="H20" s="34"/>
      <c r="I20" s="34"/>
      <c r="J20" s="34"/>
      <c r="K20" s="34"/>
      <c r="L20" s="34"/>
      <c r="M20" s="34"/>
      <c r="N20" s="34"/>
      <c r="O20" s="35"/>
      <c r="P20" s="35"/>
    </row>
    <row r="21" spans="1:16" s="30" customFormat="1">
      <c r="A21" s="1"/>
      <c r="B21" s="58" t="s">
        <v>73</v>
      </c>
      <c r="C21" s="63"/>
      <c r="D21" s="52"/>
      <c r="E21" s="52"/>
      <c r="F21" s="53"/>
      <c r="G21" s="59">
        <v>1850</v>
      </c>
      <c r="H21" s="60"/>
      <c r="I21" s="61">
        <v>15</v>
      </c>
      <c r="J21" s="60"/>
      <c r="K21" s="59"/>
      <c r="L21" s="62">
        <v>6</v>
      </c>
      <c r="M21" s="59"/>
      <c r="N21" s="60"/>
      <c r="O21" s="36">
        <f t="shared" ref="O21:O23" si="8">SUM(F21:N21)</f>
        <v>1871</v>
      </c>
      <c r="P21" s="188">
        <f t="shared" ref="P21:P23" si="9">(D21*$D$3)+(E21*$E$3)+(F21*$F$3)+(G21*$G$3)+(H21*$H$3)+(I21*$I$3)+(J21*$J$3)+(K21*$K$3)+(L21*$L$3)+(M21*$M$3)+(N21*$N$3)</f>
        <v>476</v>
      </c>
    </row>
    <row r="22" spans="1:16" s="30" customFormat="1">
      <c r="A22" s="1"/>
      <c r="B22" s="58"/>
      <c r="C22" s="51"/>
      <c r="D22" s="52"/>
      <c r="E22" s="52"/>
      <c r="F22" s="53"/>
      <c r="G22" s="59"/>
      <c r="H22" s="60"/>
      <c r="I22" s="61"/>
      <c r="J22" s="60"/>
      <c r="K22" s="59"/>
      <c r="L22" s="62"/>
      <c r="M22" s="59"/>
      <c r="N22" s="60"/>
      <c r="O22" s="36">
        <f t="shared" si="8"/>
        <v>0</v>
      </c>
      <c r="P22" s="188">
        <f t="shared" si="9"/>
        <v>0</v>
      </c>
    </row>
    <row r="23" spans="1:16" s="30" customFormat="1">
      <c r="A23" s="1"/>
      <c r="B23" s="58"/>
      <c r="C23" s="51"/>
      <c r="D23" s="52"/>
      <c r="E23" s="52"/>
      <c r="F23" s="53"/>
      <c r="G23" s="59"/>
      <c r="H23" s="60"/>
      <c r="I23" s="61"/>
      <c r="J23" s="60"/>
      <c r="K23" s="59"/>
      <c r="L23" s="62"/>
      <c r="M23" s="59"/>
      <c r="N23" s="60"/>
      <c r="O23" s="36">
        <f t="shared" si="8"/>
        <v>0</v>
      </c>
      <c r="P23" s="188">
        <f t="shared" si="9"/>
        <v>0</v>
      </c>
    </row>
    <row r="24" spans="1:16" ht="12" thickBot="1">
      <c r="A24" s="38"/>
      <c r="B24" s="39" t="s">
        <v>21</v>
      </c>
      <c r="C24" s="39">
        <f>SUM(C23:C23)</f>
        <v>0</v>
      </c>
      <c r="D24" s="39">
        <f>SUM(D21:D23)</f>
        <v>0</v>
      </c>
      <c r="E24" s="39">
        <f>SUM(E21:E23)</f>
        <v>0</v>
      </c>
      <c r="F24" s="39">
        <f>SUM(F23:F23)</f>
        <v>0</v>
      </c>
      <c r="G24" s="43">
        <f t="shared" ref="G24:P24" si="10">SUM(G21:G23)</f>
        <v>1850</v>
      </c>
      <c r="H24" s="43">
        <f t="shared" si="10"/>
        <v>0</v>
      </c>
      <c r="I24" s="43">
        <f t="shared" si="10"/>
        <v>15</v>
      </c>
      <c r="J24" s="43">
        <f t="shared" si="10"/>
        <v>0</v>
      </c>
      <c r="K24" s="43">
        <f t="shared" si="10"/>
        <v>0</v>
      </c>
      <c r="L24" s="43">
        <f t="shared" si="10"/>
        <v>6</v>
      </c>
      <c r="M24" s="43">
        <f t="shared" si="10"/>
        <v>0</v>
      </c>
      <c r="N24" s="43">
        <f t="shared" si="10"/>
        <v>0</v>
      </c>
      <c r="O24" s="44">
        <f t="shared" si="10"/>
        <v>1871</v>
      </c>
      <c r="P24" s="45">
        <f t="shared" si="10"/>
        <v>476</v>
      </c>
    </row>
    <row r="26" spans="1:16" s="181" customFormat="1" hidden="1"/>
    <row r="27" spans="1:16" s="181" customFormat="1" ht="12" hidden="1" thickBot="1">
      <c r="B27" s="183" t="s">
        <v>40</v>
      </c>
      <c r="C27" s="183"/>
      <c r="D27" s="183"/>
      <c r="E27" s="183"/>
      <c r="F27" s="184"/>
      <c r="G27" s="184"/>
      <c r="H27" s="184"/>
      <c r="I27" s="184"/>
      <c r="J27" s="184"/>
      <c r="K27" s="184"/>
      <c r="L27" s="184"/>
      <c r="M27" s="184"/>
      <c r="N27" s="184"/>
      <c r="O27" s="185"/>
      <c r="P27" s="185"/>
    </row>
    <row r="28" spans="1:16" s="182" customFormat="1" hidden="1">
      <c r="A28" s="181"/>
      <c r="B28" s="180"/>
      <c r="C28" s="63"/>
      <c r="D28" s="186"/>
      <c r="E28" s="186"/>
      <c r="F28" s="187"/>
      <c r="G28" s="173"/>
      <c r="H28" s="174"/>
      <c r="I28" s="175"/>
      <c r="J28" s="174"/>
      <c r="K28" s="173"/>
      <c r="L28" s="176"/>
      <c r="M28" s="173"/>
      <c r="N28" s="174"/>
      <c r="O28" s="177">
        <f t="shared" ref="O28:O31" si="11">SUM(F28:N28)</f>
        <v>0</v>
      </c>
      <c r="P28" s="188">
        <f t="shared" ref="P28:P31" si="12">(D28*$D$3)+(E28*$E$3)+(F28*$F$3)+(G28*$G$3)+(H28*$H$3)+(I28*$I$3)+(J28*$J$3)+(K28*$K$3)+(L28*$L$3)+(M28*$M$3)+(N28*$N$3)</f>
        <v>0</v>
      </c>
    </row>
    <row r="29" spans="1:16" s="182" customFormat="1" hidden="1">
      <c r="A29" s="181"/>
      <c r="B29" s="180"/>
      <c r="C29" s="51"/>
      <c r="D29" s="186"/>
      <c r="E29" s="186"/>
      <c r="F29" s="187"/>
      <c r="G29" s="173"/>
      <c r="H29" s="174"/>
      <c r="I29" s="175"/>
      <c r="J29" s="174"/>
      <c r="K29" s="173"/>
      <c r="L29" s="176"/>
      <c r="M29" s="173"/>
      <c r="N29" s="174"/>
      <c r="O29" s="177">
        <f t="shared" si="11"/>
        <v>0</v>
      </c>
      <c r="P29" s="188">
        <f t="shared" si="12"/>
        <v>0</v>
      </c>
    </row>
    <row r="30" spans="1:16" s="182" customFormat="1" hidden="1">
      <c r="A30" s="181"/>
      <c r="B30" s="180"/>
      <c r="C30" s="51"/>
      <c r="D30" s="186"/>
      <c r="E30" s="186"/>
      <c r="F30" s="187"/>
      <c r="G30" s="173"/>
      <c r="H30" s="174"/>
      <c r="I30" s="175"/>
      <c r="J30" s="174"/>
      <c r="K30" s="173"/>
      <c r="L30" s="176"/>
      <c r="M30" s="173"/>
      <c r="N30" s="174"/>
      <c r="O30" s="177">
        <f t="shared" si="11"/>
        <v>0</v>
      </c>
      <c r="P30" s="188">
        <f t="shared" si="12"/>
        <v>0</v>
      </c>
    </row>
    <row r="31" spans="1:16" s="182" customFormat="1" hidden="1">
      <c r="A31" s="181"/>
      <c r="B31" s="180"/>
      <c r="C31" s="51"/>
      <c r="D31" s="186"/>
      <c r="E31" s="186"/>
      <c r="F31" s="187"/>
      <c r="G31" s="173"/>
      <c r="H31" s="174"/>
      <c r="I31" s="175"/>
      <c r="J31" s="174"/>
      <c r="K31" s="173"/>
      <c r="L31" s="176"/>
      <c r="M31" s="173"/>
      <c r="N31" s="174"/>
      <c r="O31" s="177">
        <f t="shared" si="11"/>
        <v>0</v>
      </c>
      <c r="P31" s="188">
        <f t="shared" si="12"/>
        <v>0</v>
      </c>
    </row>
    <row r="32" spans="1:16" s="181" customFormat="1" ht="12" hidden="1" thickBot="1">
      <c r="A32" s="189"/>
      <c r="B32" s="190" t="s">
        <v>21</v>
      </c>
      <c r="C32" s="190">
        <f>SUM(C31:C31)</f>
        <v>0</v>
      </c>
      <c r="D32" s="190">
        <f>SUM(D28:D31)</f>
        <v>0</v>
      </c>
      <c r="E32" s="190">
        <f>SUM(E28:E31)</f>
        <v>0</v>
      </c>
      <c r="F32" s="190">
        <f>SUM(F31:F31)</f>
        <v>0</v>
      </c>
      <c r="G32" s="43">
        <f t="shared" ref="G32:P32" si="13">SUM(G28:G31)</f>
        <v>0</v>
      </c>
      <c r="H32" s="43">
        <f t="shared" si="13"/>
        <v>0</v>
      </c>
      <c r="I32" s="43">
        <f t="shared" si="13"/>
        <v>0</v>
      </c>
      <c r="J32" s="43">
        <f t="shared" si="13"/>
        <v>0</v>
      </c>
      <c r="K32" s="43">
        <f t="shared" si="13"/>
        <v>0</v>
      </c>
      <c r="L32" s="43">
        <f t="shared" si="13"/>
        <v>0</v>
      </c>
      <c r="M32" s="43">
        <f t="shared" si="13"/>
        <v>0</v>
      </c>
      <c r="N32" s="43">
        <f t="shared" si="13"/>
        <v>0</v>
      </c>
      <c r="O32" s="44">
        <f t="shared" si="13"/>
        <v>0</v>
      </c>
      <c r="P32" s="45">
        <f t="shared" si="13"/>
        <v>0</v>
      </c>
    </row>
    <row r="33" spans="2:16" s="181" customFormat="1" hidden="1"/>
    <row r="34" spans="2:16" ht="11.25" customHeight="1">
      <c r="B34" s="46"/>
      <c r="C34" s="46"/>
      <c r="D34" s="46"/>
      <c r="E34" s="46"/>
      <c r="F34" s="46"/>
      <c r="G34" s="46"/>
      <c r="H34" s="46"/>
      <c r="I34" s="46"/>
      <c r="J34" s="46"/>
      <c r="K34" s="46"/>
      <c r="L34" s="46"/>
      <c r="M34" s="46"/>
      <c r="N34" s="46"/>
      <c r="O34" s="46"/>
      <c r="P34" s="46"/>
    </row>
    <row r="35" spans="2:16" ht="12.75">
      <c r="B35" s="2"/>
      <c r="C35" s="2"/>
      <c r="D35" s="2"/>
      <c r="E35" s="2"/>
      <c r="F35" s="47"/>
      <c r="G35" s="47"/>
      <c r="H35" s="47"/>
      <c r="I35" s="47"/>
      <c r="J35" s="47"/>
      <c r="K35" s="47"/>
      <c r="L35" s="47"/>
      <c r="M35" s="47"/>
      <c r="N35" s="47"/>
      <c r="O35" s="2"/>
      <c r="P35" s="2"/>
    </row>
    <row r="36" spans="2:16">
      <c r="M36" s="48" t="s">
        <v>21</v>
      </c>
      <c r="O36" s="49">
        <f>O32+O24+O17+O10</f>
        <v>1947</v>
      </c>
      <c r="P36" s="50">
        <f>P32+P24+P17+P10</f>
        <v>497.25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58"/>
  <sheetViews>
    <sheetView zoomScaleNormal="100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O161" sqref="O161"/>
    </sheetView>
  </sheetViews>
  <sheetFormatPr defaultColWidth="9.140625" defaultRowHeight="11.25"/>
  <cols>
    <col min="1" max="1" width="3.140625" style="1" customWidth="1"/>
    <col min="2" max="2" width="42.5703125" style="223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6.7109375" style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1" spans="1:16" ht="12.75">
      <c r="B1" s="213" t="s">
        <v>116</v>
      </c>
      <c r="C1" s="2"/>
      <c r="D1" s="2"/>
      <c r="E1" s="2"/>
    </row>
    <row r="2" spans="1:16">
      <c r="B2" s="214"/>
      <c r="C2" s="4" t="s">
        <v>0</v>
      </c>
      <c r="D2" s="4" t="s">
        <v>1</v>
      </c>
      <c r="E2" s="3" t="s">
        <v>2</v>
      </c>
      <c r="F2" s="5" t="s">
        <v>3</v>
      </c>
      <c r="G2" s="6" t="s">
        <v>4</v>
      </c>
      <c r="H2" s="7"/>
      <c r="I2" s="8" t="s">
        <v>5</v>
      </c>
      <c r="J2" s="9"/>
      <c r="K2" s="10" t="s">
        <v>6</v>
      </c>
      <c r="L2" s="4"/>
      <c r="M2" s="10" t="s">
        <v>7</v>
      </c>
      <c r="N2" s="9"/>
      <c r="O2" s="3"/>
      <c r="P2" s="3"/>
    </row>
    <row r="3" spans="1:16">
      <c r="B3" s="215"/>
      <c r="C3" s="12"/>
      <c r="D3" s="13">
        <v>36</v>
      </c>
      <c r="E3" s="31">
        <v>72</v>
      </c>
      <c r="F3" s="14">
        <v>0.1</v>
      </c>
      <c r="G3" s="15">
        <v>0.25</v>
      </c>
      <c r="H3" s="16">
        <v>0.25</v>
      </c>
      <c r="I3" s="17">
        <v>0.5</v>
      </c>
      <c r="J3" s="16">
        <v>0.5</v>
      </c>
      <c r="K3" s="19">
        <v>1</v>
      </c>
      <c r="L3" s="18">
        <v>1</v>
      </c>
      <c r="M3" s="19">
        <v>2</v>
      </c>
      <c r="N3" s="20">
        <v>2</v>
      </c>
      <c r="O3" s="21"/>
      <c r="P3" s="22"/>
    </row>
    <row r="4" spans="1:16" s="30" customFormat="1" ht="12" thickBot="1">
      <c r="A4" s="1"/>
      <c r="B4" s="216" t="s">
        <v>8</v>
      </c>
      <c r="C4" s="24"/>
      <c r="D4" s="24"/>
      <c r="E4" s="24"/>
      <c r="F4" s="25" t="s">
        <v>9</v>
      </c>
      <c r="G4" s="26" t="s">
        <v>10</v>
      </c>
      <c r="H4" s="27" t="s">
        <v>11</v>
      </c>
      <c r="I4" s="28" t="s">
        <v>12</v>
      </c>
      <c r="J4" s="27" t="s">
        <v>13</v>
      </c>
      <c r="K4" s="26" t="s">
        <v>14</v>
      </c>
      <c r="L4" s="29" t="s">
        <v>15</v>
      </c>
      <c r="M4" s="26" t="s">
        <v>16</v>
      </c>
      <c r="N4" s="27" t="s">
        <v>17</v>
      </c>
      <c r="O4" s="28" t="s">
        <v>18</v>
      </c>
      <c r="P4" s="29" t="s">
        <v>19</v>
      </c>
    </row>
    <row r="5" spans="1:16">
      <c r="B5" s="217"/>
      <c r="C5" s="13"/>
      <c r="D5" s="13"/>
      <c r="E5" s="13"/>
      <c r="F5" s="31"/>
      <c r="G5" s="31"/>
      <c r="H5" s="31"/>
      <c r="I5" s="31"/>
      <c r="J5" s="31"/>
      <c r="K5" s="31"/>
      <c r="L5" s="31"/>
      <c r="M5" s="31"/>
      <c r="N5" s="31"/>
      <c r="O5" s="13"/>
      <c r="P5" s="32"/>
    </row>
    <row r="6" spans="1:16" s="181" customFormat="1">
      <c r="A6" s="189"/>
      <c r="B6" s="54"/>
      <c r="C6" s="54"/>
      <c r="D6" s="54"/>
      <c r="E6" s="54"/>
      <c r="F6" s="54"/>
      <c r="G6" s="55"/>
      <c r="H6" s="55"/>
      <c r="I6" s="55"/>
      <c r="J6" s="55"/>
      <c r="K6" s="55"/>
      <c r="L6" s="55"/>
      <c r="M6" s="55"/>
      <c r="N6" s="55"/>
      <c r="O6" s="56"/>
      <c r="P6" s="57"/>
    </row>
    <row r="7" spans="1:16" s="181" customFormat="1" hidden="1">
      <c r="A7" s="189"/>
      <c r="B7" s="54"/>
      <c r="C7" s="54"/>
      <c r="D7" s="54"/>
      <c r="E7" s="54"/>
      <c r="F7" s="54"/>
      <c r="G7" s="55"/>
      <c r="H7" s="55"/>
      <c r="I7" s="55"/>
      <c r="J7" s="55"/>
      <c r="K7" s="55"/>
      <c r="L7" s="55"/>
      <c r="M7" s="55"/>
      <c r="N7" s="55"/>
      <c r="O7" s="56"/>
      <c r="P7" s="57"/>
    </row>
    <row r="8" spans="1:16" s="181" customFormat="1" ht="12" hidden="1" thickBot="1">
      <c r="B8" s="218" t="s">
        <v>53</v>
      </c>
      <c r="C8" s="183"/>
      <c r="D8" s="183"/>
      <c r="E8" s="183"/>
      <c r="F8" s="184"/>
      <c r="G8" s="184"/>
      <c r="H8" s="184"/>
      <c r="I8" s="184"/>
      <c r="J8" s="184"/>
      <c r="K8" s="184"/>
      <c r="L8" s="184"/>
      <c r="M8" s="184"/>
      <c r="N8" s="184"/>
      <c r="O8" s="185"/>
      <c r="P8" s="185"/>
    </row>
    <row r="9" spans="1:16" s="182" customFormat="1" hidden="1">
      <c r="A9" s="181"/>
      <c r="B9" s="212"/>
      <c r="C9" s="186"/>
      <c r="D9" s="186"/>
      <c r="E9" s="186"/>
      <c r="F9" s="187"/>
      <c r="G9" s="173"/>
      <c r="H9" s="174"/>
      <c r="I9" s="175"/>
      <c r="J9" s="174"/>
      <c r="K9" s="173"/>
      <c r="L9" s="176"/>
      <c r="M9" s="173"/>
      <c r="N9" s="174"/>
      <c r="O9" s="177">
        <f>SUM(F9:N9)</f>
        <v>0</v>
      </c>
      <c r="P9" s="188">
        <f t="shared" ref="P9:P10" si="0">(D9*$D$3)+(E9*$E$3)+(F9*$F$3)+(G9*$G$3)+(H9*$H$3)+(I9*$I$3)+(J9*$J$3)+(K9*$K$3)+(L9*$L$3)+(M9*$M$3)+(N9*$N$3)</f>
        <v>0</v>
      </c>
    </row>
    <row r="10" spans="1:16" s="182" customFormat="1" hidden="1">
      <c r="A10" s="181"/>
      <c r="B10" s="212"/>
      <c r="C10" s="64"/>
      <c r="D10" s="186"/>
      <c r="E10" s="186"/>
      <c r="F10" s="187"/>
      <c r="G10" s="173"/>
      <c r="H10" s="174"/>
      <c r="I10" s="175"/>
      <c r="J10" s="174"/>
      <c r="K10" s="173"/>
      <c r="L10" s="176"/>
      <c r="M10" s="173"/>
      <c r="N10" s="174"/>
      <c r="O10" s="177">
        <f>SUM(F10:N10)</f>
        <v>0</v>
      </c>
      <c r="P10" s="188">
        <f t="shared" si="0"/>
        <v>0</v>
      </c>
    </row>
    <row r="11" spans="1:16" s="181" customFormat="1" ht="12" hidden="1" thickBot="1">
      <c r="A11" s="189"/>
      <c r="B11" s="190" t="s">
        <v>21</v>
      </c>
      <c r="C11" s="190">
        <f t="shared" ref="C11:D11" si="1">SUM(C10:C10)</f>
        <v>0</v>
      </c>
      <c r="D11" s="190">
        <f t="shared" si="1"/>
        <v>0</v>
      </c>
      <c r="E11" s="44">
        <f t="shared" ref="E11:N11" si="2">SUM(E9:E10)</f>
        <v>0</v>
      </c>
      <c r="F11" s="44">
        <f t="shared" si="2"/>
        <v>0</v>
      </c>
      <c r="G11" s="44">
        <f t="shared" si="2"/>
        <v>0</v>
      </c>
      <c r="H11" s="44">
        <f t="shared" si="2"/>
        <v>0</v>
      </c>
      <c r="I11" s="44">
        <f t="shared" si="2"/>
        <v>0</v>
      </c>
      <c r="J11" s="44">
        <f t="shared" si="2"/>
        <v>0</v>
      </c>
      <c r="K11" s="44">
        <f t="shared" si="2"/>
        <v>0</v>
      </c>
      <c r="L11" s="44">
        <f t="shared" si="2"/>
        <v>0</v>
      </c>
      <c r="M11" s="44">
        <f t="shared" si="2"/>
        <v>0</v>
      </c>
      <c r="N11" s="44">
        <f t="shared" si="2"/>
        <v>0</v>
      </c>
      <c r="O11" s="44">
        <f>SUM(O9:O10)</f>
        <v>0</v>
      </c>
      <c r="P11" s="190">
        <f>SUM(P9:P10)</f>
        <v>0</v>
      </c>
    </row>
    <row r="12" spans="1:16" s="181" customFormat="1" hidden="1">
      <c r="A12" s="189"/>
      <c r="B12" s="54"/>
      <c r="C12" s="54"/>
      <c r="D12" s="54"/>
      <c r="E12" s="54"/>
      <c r="F12" s="54"/>
      <c r="G12" s="55"/>
      <c r="H12" s="55"/>
      <c r="I12" s="55"/>
      <c r="J12" s="55"/>
      <c r="K12" s="55"/>
      <c r="L12" s="55"/>
      <c r="M12" s="55"/>
      <c r="N12" s="55"/>
      <c r="O12" s="56"/>
      <c r="P12" s="57"/>
    </row>
    <row r="13" spans="1:16" s="181" customFormat="1" hidden="1">
      <c r="A13" s="189"/>
      <c r="B13" s="54"/>
      <c r="C13" s="54"/>
      <c r="D13" s="54"/>
      <c r="E13" s="54"/>
      <c r="F13" s="54"/>
      <c r="G13" s="55"/>
      <c r="H13" s="55"/>
      <c r="I13" s="55"/>
      <c r="J13" s="55"/>
      <c r="K13" s="55"/>
      <c r="L13" s="55"/>
      <c r="M13" s="55"/>
      <c r="N13" s="55"/>
      <c r="O13" s="56"/>
      <c r="P13" s="57"/>
    </row>
    <row r="14" spans="1:16" ht="12" hidden="1" thickBot="1">
      <c r="B14" s="218" t="s">
        <v>20</v>
      </c>
      <c r="C14" s="33"/>
      <c r="D14" s="33"/>
      <c r="E14" s="33"/>
      <c r="F14" s="34"/>
      <c r="G14" s="34"/>
      <c r="H14" s="34"/>
      <c r="I14" s="34"/>
      <c r="J14" s="34"/>
      <c r="K14" s="34"/>
      <c r="L14" s="34"/>
      <c r="M14" s="34"/>
      <c r="N14" s="34"/>
      <c r="O14" s="35"/>
      <c r="P14" s="35"/>
    </row>
    <row r="15" spans="1:16" s="30" customFormat="1" hidden="1">
      <c r="A15" s="1"/>
      <c r="B15" s="219"/>
      <c r="C15" s="160"/>
      <c r="D15" s="161"/>
      <c r="E15" s="161"/>
      <c r="F15" s="162"/>
      <c r="G15" s="163"/>
      <c r="H15" s="164"/>
      <c r="I15" s="165"/>
      <c r="J15" s="164"/>
      <c r="K15" s="163"/>
      <c r="L15" s="166"/>
      <c r="M15" s="163"/>
      <c r="N15" s="164"/>
      <c r="O15" s="36">
        <f>SUM(C15:N15)</f>
        <v>0</v>
      </c>
      <c r="P15" s="188">
        <f t="shared" ref="P15:P36" si="3">(D15*$D$3)+(E15*$E$3)+(F15*$F$3)+(G15*$G$3)+(H15*$H$3)+(I15*$I$3)+(J15*$J$3)+(K15*$K$3)+(L15*$L$3)+(M15*$M$3)+(N15*$N$3)</f>
        <v>0</v>
      </c>
    </row>
    <row r="16" spans="1:16" s="182" customFormat="1" hidden="1">
      <c r="A16" s="181"/>
      <c r="B16" s="219"/>
      <c r="C16" s="167"/>
      <c r="D16" s="161"/>
      <c r="E16" s="161"/>
      <c r="F16" s="162"/>
      <c r="G16" s="163"/>
      <c r="H16" s="164"/>
      <c r="I16" s="165"/>
      <c r="J16" s="164"/>
      <c r="K16" s="163"/>
      <c r="L16" s="166"/>
      <c r="M16" s="163"/>
      <c r="N16" s="164"/>
      <c r="O16" s="177">
        <f t="shared" ref="O16:O27" si="4">SUM(F16:N16)</f>
        <v>0</v>
      </c>
      <c r="P16" s="188">
        <f t="shared" si="3"/>
        <v>0</v>
      </c>
    </row>
    <row r="17" spans="1:16" s="182" customFormat="1" hidden="1">
      <c r="A17" s="181"/>
      <c r="B17" s="219"/>
      <c r="C17" s="167"/>
      <c r="D17" s="161"/>
      <c r="E17" s="161"/>
      <c r="F17" s="162"/>
      <c r="G17" s="163"/>
      <c r="H17" s="164"/>
      <c r="I17" s="165"/>
      <c r="J17" s="164"/>
      <c r="K17" s="163"/>
      <c r="L17" s="166"/>
      <c r="M17" s="163"/>
      <c r="N17" s="164"/>
      <c r="O17" s="177">
        <f t="shared" si="4"/>
        <v>0</v>
      </c>
      <c r="P17" s="188">
        <f t="shared" si="3"/>
        <v>0</v>
      </c>
    </row>
    <row r="18" spans="1:16" s="182" customFormat="1" hidden="1">
      <c r="A18" s="181"/>
      <c r="B18" s="212"/>
      <c r="C18" s="51"/>
      <c r="D18" s="186"/>
      <c r="E18" s="186"/>
      <c r="F18" s="187"/>
      <c r="G18" s="173"/>
      <c r="H18" s="174"/>
      <c r="I18" s="175"/>
      <c r="J18" s="174"/>
      <c r="K18" s="173"/>
      <c r="L18" s="176"/>
      <c r="M18" s="173"/>
      <c r="N18" s="174"/>
      <c r="O18" s="177">
        <f t="shared" si="4"/>
        <v>0</v>
      </c>
      <c r="P18" s="188">
        <f t="shared" si="3"/>
        <v>0</v>
      </c>
    </row>
    <row r="19" spans="1:16" s="182" customFormat="1" hidden="1">
      <c r="A19" s="181"/>
      <c r="B19" s="212"/>
      <c r="C19" s="51"/>
      <c r="D19" s="186"/>
      <c r="E19" s="186"/>
      <c r="F19" s="187"/>
      <c r="G19" s="173"/>
      <c r="H19" s="174"/>
      <c r="I19" s="175"/>
      <c r="J19" s="174"/>
      <c r="K19" s="173"/>
      <c r="L19" s="176"/>
      <c r="M19" s="173"/>
      <c r="N19" s="174"/>
      <c r="O19" s="177">
        <f t="shared" si="4"/>
        <v>0</v>
      </c>
      <c r="P19" s="188">
        <f t="shared" si="3"/>
        <v>0</v>
      </c>
    </row>
    <row r="20" spans="1:16" s="182" customFormat="1" hidden="1">
      <c r="A20" s="181"/>
      <c r="B20" s="219"/>
      <c r="C20" s="167"/>
      <c r="D20" s="161"/>
      <c r="E20" s="161"/>
      <c r="F20" s="162"/>
      <c r="G20" s="163"/>
      <c r="H20" s="164"/>
      <c r="I20" s="165"/>
      <c r="J20" s="164"/>
      <c r="K20" s="163"/>
      <c r="L20" s="166"/>
      <c r="M20" s="163"/>
      <c r="N20" s="164"/>
      <c r="O20" s="177">
        <f t="shared" si="4"/>
        <v>0</v>
      </c>
      <c r="P20" s="188">
        <f t="shared" si="3"/>
        <v>0</v>
      </c>
    </row>
    <row r="21" spans="1:16" s="182" customFormat="1" hidden="1">
      <c r="A21" s="181"/>
      <c r="B21" s="219"/>
      <c r="C21" s="167"/>
      <c r="D21" s="161"/>
      <c r="E21" s="161"/>
      <c r="F21" s="162"/>
      <c r="G21" s="163"/>
      <c r="H21" s="164"/>
      <c r="I21" s="165"/>
      <c r="J21" s="164"/>
      <c r="K21" s="163"/>
      <c r="L21" s="166"/>
      <c r="M21" s="163"/>
      <c r="N21" s="164"/>
      <c r="O21" s="177">
        <f t="shared" si="4"/>
        <v>0</v>
      </c>
      <c r="P21" s="188">
        <f t="shared" si="3"/>
        <v>0</v>
      </c>
    </row>
    <row r="22" spans="1:16" s="182" customFormat="1" hidden="1">
      <c r="A22" s="181"/>
      <c r="B22" s="212"/>
      <c r="C22" s="51"/>
      <c r="D22" s="186"/>
      <c r="E22" s="186"/>
      <c r="F22" s="187"/>
      <c r="G22" s="173"/>
      <c r="H22" s="174"/>
      <c r="I22" s="175"/>
      <c r="J22" s="174"/>
      <c r="K22" s="173"/>
      <c r="L22" s="176"/>
      <c r="M22" s="173"/>
      <c r="N22" s="174"/>
      <c r="O22" s="177">
        <f t="shared" si="4"/>
        <v>0</v>
      </c>
      <c r="P22" s="188">
        <f t="shared" si="3"/>
        <v>0</v>
      </c>
    </row>
    <row r="23" spans="1:16" s="182" customFormat="1" hidden="1">
      <c r="A23" s="181"/>
      <c r="B23" s="212"/>
      <c r="C23" s="51"/>
      <c r="D23" s="186"/>
      <c r="E23" s="186"/>
      <c r="F23" s="187"/>
      <c r="G23" s="173"/>
      <c r="H23" s="174"/>
      <c r="I23" s="175"/>
      <c r="J23" s="174"/>
      <c r="K23" s="173"/>
      <c r="L23" s="176"/>
      <c r="M23" s="173"/>
      <c r="N23" s="174"/>
      <c r="O23" s="177">
        <f t="shared" si="4"/>
        <v>0</v>
      </c>
      <c r="P23" s="188">
        <f t="shared" si="3"/>
        <v>0</v>
      </c>
    </row>
    <row r="24" spans="1:16" s="182" customFormat="1" hidden="1">
      <c r="A24" s="181"/>
      <c r="B24" s="219"/>
      <c r="C24" s="167"/>
      <c r="D24" s="161"/>
      <c r="E24" s="161"/>
      <c r="F24" s="162"/>
      <c r="G24" s="163"/>
      <c r="H24" s="164"/>
      <c r="I24" s="165"/>
      <c r="J24" s="164"/>
      <c r="K24" s="163"/>
      <c r="L24" s="166"/>
      <c r="M24" s="163"/>
      <c r="N24" s="164"/>
      <c r="O24" s="177">
        <f t="shared" si="4"/>
        <v>0</v>
      </c>
      <c r="P24" s="188">
        <f t="shared" ref="P24:P27" si="5">(D24*$D$3)+(E24*$E$3)+(F24*$F$3)+(G24*$G$3)+(H24*$H$3)+(I24*$I$3)+(J24*$J$3)+(K24*$K$3)+(L24*$L$3)+(M24*$M$3)+(N24*$N$3)</f>
        <v>0</v>
      </c>
    </row>
    <row r="25" spans="1:16" s="182" customFormat="1" hidden="1">
      <c r="A25" s="181"/>
      <c r="B25" s="219"/>
      <c r="C25" s="167"/>
      <c r="D25" s="161"/>
      <c r="E25" s="161"/>
      <c r="F25" s="162"/>
      <c r="G25" s="163"/>
      <c r="H25" s="164"/>
      <c r="I25" s="165"/>
      <c r="J25" s="164"/>
      <c r="K25" s="163"/>
      <c r="L25" s="166"/>
      <c r="M25" s="163"/>
      <c r="N25" s="164"/>
      <c r="O25" s="177">
        <f t="shared" si="4"/>
        <v>0</v>
      </c>
      <c r="P25" s="188">
        <f t="shared" si="5"/>
        <v>0</v>
      </c>
    </row>
    <row r="26" spans="1:16" s="182" customFormat="1" hidden="1">
      <c r="A26" s="181"/>
      <c r="B26" s="212"/>
      <c r="C26" s="51"/>
      <c r="D26" s="186"/>
      <c r="E26" s="186"/>
      <c r="F26" s="187"/>
      <c r="G26" s="173"/>
      <c r="H26" s="174"/>
      <c r="I26" s="175"/>
      <c r="J26" s="174"/>
      <c r="K26" s="173"/>
      <c r="L26" s="176"/>
      <c r="M26" s="173"/>
      <c r="N26" s="174"/>
      <c r="O26" s="177">
        <f t="shared" si="4"/>
        <v>0</v>
      </c>
      <c r="P26" s="188">
        <f t="shared" si="5"/>
        <v>0</v>
      </c>
    </row>
    <row r="27" spans="1:16" s="182" customFormat="1" hidden="1">
      <c r="A27" s="181"/>
      <c r="B27" s="212"/>
      <c r="C27" s="51"/>
      <c r="D27" s="186"/>
      <c r="E27" s="186"/>
      <c r="F27" s="187"/>
      <c r="G27" s="173"/>
      <c r="H27" s="174"/>
      <c r="I27" s="175"/>
      <c r="J27" s="174"/>
      <c r="K27" s="173"/>
      <c r="L27" s="176"/>
      <c r="M27" s="173"/>
      <c r="N27" s="174"/>
      <c r="O27" s="177">
        <f t="shared" si="4"/>
        <v>0</v>
      </c>
      <c r="P27" s="188">
        <f t="shared" si="5"/>
        <v>0</v>
      </c>
    </row>
    <row r="28" spans="1:16" s="182" customFormat="1" hidden="1">
      <c r="A28" s="181"/>
      <c r="B28" s="219"/>
      <c r="C28" s="167"/>
      <c r="D28" s="161"/>
      <c r="E28" s="161"/>
      <c r="F28" s="162"/>
      <c r="G28" s="163"/>
      <c r="H28" s="164"/>
      <c r="I28" s="165"/>
      <c r="J28" s="164"/>
      <c r="K28" s="163"/>
      <c r="L28" s="166"/>
      <c r="M28" s="163"/>
      <c r="N28" s="164"/>
      <c r="O28" s="177">
        <f t="shared" ref="O28:O31" si="6">SUM(F28:N28)</f>
        <v>0</v>
      </c>
      <c r="P28" s="188">
        <f t="shared" ref="P28:P31" si="7">(D28*$D$3)+(E28*$E$3)+(F28*$F$3)+(G28*$G$3)+(H28*$H$3)+(I28*$I$3)+(J28*$J$3)+(K28*$K$3)+(L28*$L$3)+(M28*$M$3)+(N28*$N$3)</f>
        <v>0</v>
      </c>
    </row>
    <row r="29" spans="1:16" s="182" customFormat="1" hidden="1">
      <c r="A29" s="181"/>
      <c r="B29" s="219"/>
      <c r="C29" s="167"/>
      <c r="D29" s="161"/>
      <c r="E29" s="161"/>
      <c r="F29" s="162"/>
      <c r="G29" s="163"/>
      <c r="H29" s="164"/>
      <c r="I29" s="165"/>
      <c r="J29" s="164"/>
      <c r="K29" s="163"/>
      <c r="L29" s="166"/>
      <c r="M29" s="163"/>
      <c r="N29" s="164"/>
      <c r="O29" s="177">
        <f t="shared" si="6"/>
        <v>0</v>
      </c>
      <c r="P29" s="188">
        <f t="shared" si="7"/>
        <v>0</v>
      </c>
    </row>
    <row r="30" spans="1:16" s="182" customFormat="1" hidden="1">
      <c r="A30" s="181"/>
      <c r="B30" s="212"/>
      <c r="C30" s="51"/>
      <c r="D30" s="186"/>
      <c r="E30" s="186"/>
      <c r="F30" s="187"/>
      <c r="G30" s="173"/>
      <c r="H30" s="174"/>
      <c r="I30" s="175"/>
      <c r="J30" s="174"/>
      <c r="K30" s="173"/>
      <c r="L30" s="176"/>
      <c r="M30" s="173"/>
      <c r="N30" s="174"/>
      <c r="O30" s="177">
        <f t="shared" si="6"/>
        <v>0</v>
      </c>
      <c r="P30" s="188">
        <f t="shared" si="7"/>
        <v>0</v>
      </c>
    </row>
    <row r="31" spans="1:16" s="182" customFormat="1" hidden="1">
      <c r="A31" s="181"/>
      <c r="B31" s="212"/>
      <c r="C31" s="51"/>
      <c r="D31" s="186"/>
      <c r="E31" s="186"/>
      <c r="F31" s="187"/>
      <c r="G31" s="173"/>
      <c r="H31" s="174"/>
      <c r="I31" s="175"/>
      <c r="J31" s="174"/>
      <c r="K31" s="173"/>
      <c r="L31" s="176"/>
      <c r="M31" s="173"/>
      <c r="N31" s="174"/>
      <c r="O31" s="177">
        <f t="shared" si="6"/>
        <v>0</v>
      </c>
      <c r="P31" s="188">
        <f t="shared" si="7"/>
        <v>0</v>
      </c>
    </row>
    <row r="32" spans="1:16" s="182" customFormat="1" hidden="1">
      <c r="A32" s="181"/>
      <c r="B32" s="219"/>
      <c r="C32" s="167"/>
      <c r="D32" s="161"/>
      <c r="E32" s="161"/>
      <c r="F32" s="162"/>
      <c r="G32" s="163"/>
      <c r="H32" s="164"/>
      <c r="I32" s="165"/>
      <c r="J32" s="164"/>
      <c r="K32" s="163"/>
      <c r="L32" s="166"/>
      <c r="M32" s="163"/>
      <c r="N32" s="164"/>
      <c r="O32" s="177">
        <f t="shared" ref="O32:O35" si="8">SUM(F32:N32)</f>
        <v>0</v>
      </c>
      <c r="P32" s="188">
        <f t="shared" ref="P32:P35" si="9">(D32*$D$3)+(E32*$E$3)+(F32*$F$3)+(G32*$G$3)+(H32*$H$3)+(I32*$I$3)+(J32*$J$3)+(K32*$K$3)+(L32*$L$3)+(M32*$M$3)+(N32*$N$3)</f>
        <v>0</v>
      </c>
    </row>
    <row r="33" spans="1:16" s="182" customFormat="1" hidden="1">
      <c r="A33" s="181"/>
      <c r="B33" s="219"/>
      <c r="C33" s="167"/>
      <c r="D33" s="161"/>
      <c r="E33" s="161"/>
      <c r="F33" s="162"/>
      <c r="G33" s="163"/>
      <c r="H33" s="164"/>
      <c r="I33" s="165"/>
      <c r="J33" s="164"/>
      <c r="K33" s="163"/>
      <c r="L33" s="166"/>
      <c r="M33" s="163"/>
      <c r="N33" s="164"/>
      <c r="O33" s="177">
        <f t="shared" si="8"/>
        <v>0</v>
      </c>
      <c r="P33" s="188">
        <f t="shared" si="9"/>
        <v>0</v>
      </c>
    </row>
    <row r="34" spans="1:16" s="182" customFormat="1" hidden="1">
      <c r="A34" s="181"/>
      <c r="B34" s="212"/>
      <c r="C34" s="51"/>
      <c r="D34" s="186"/>
      <c r="E34" s="186"/>
      <c r="F34" s="187"/>
      <c r="G34" s="173"/>
      <c r="H34" s="174"/>
      <c r="I34" s="175"/>
      <c r="J34" s="174"/>
      <c r="K34" s="173"/>
      <c r="L34" s="176"/>
      <c r="M34" s="173"/>
      <c r="N34" s="174"/>
      <c r="O34" s="177">
        <f t="shared" si="8"/>
        <v>0</v>
      </c>
      <c r="P34" s="188">
        <f t="shared" si="9"/>
        <v>0</v>
      </c>
    </row>
    <row r="35" spans="1:16" s="182" customFormat="1" hidden="1">
      <c r="A35" s="181"/>
      <c r="B35" s="212"/>
      <c r="C35" s="51"/>
      <c r="D35" s="186"/>
      <c r="E35" s="186"/>
      <c r="F35" s="187"/>
      <c r="G35" s="173"/>
      <c r="H35" s="174"/>
      <c r="I35" s="175"/>
      <c r="J35" s="174"/>
      <c r="K35" s="173"/>
      <c r="L35" s="176"/>
      <c r="M35" s="173"/>
      <c r="N35" s="174"/>
      <c r="O35" s="177">
        <f t="shared" si="8"/>
        <v>0</v>
      </c>
      <c r="P35" s="188">
        <f t="shared" si="9"/>
        <v>0</v>
      </c>
    </row>
    <row r="36" spans="1:16" s="30" customFormat="1" hidden="1">
      <c r="A36" s="1"/>
      <c r="B36" s="220"/>
      <c r="C36" s="154"/>
      <c r="D36" s="148"/>
      <c r="E36" s="148"/>
      <c r="F36" s="149"/>
      <c r="G36" s="150"/>
      <c r="H36" s="151"/>
      <c r="I36" s="152"/>
      <c r="J36" s="151"/>
      <c r="K36" s="150"/>
      <c r="L36" s="153"/>
      <c r="M36" s="150"/>
      <c r="N36" s="151"/>
      <c r="O36" s="36">
        <f>SUM(F36:N36)</f>
        <v>0</v>
      </c>
      <c r="P36" s="188">
        <f t="shared" si="3"/>
        <v>0</v>
      </c>
    </row>
    <row r="37" spans="1:16" ht="12" hidden="1" thickBot="1">
      <c r="A37" s="38"/>
      <c r="B37" s="190" t="s">
        <v>21</v>
      </c>
      <c r="C37" s="39">
        <f t="shared" ref="C37:P37" si="10">SUM(C15:C36)</f>
        <v>0</v>
      </c>
      <c r="D37" s="39">
        <f t="shared" si="10"/>
        <v>0</v>
      </c>
      <c r="E37" s="39">
        <f t="shared" si="10"/>
        <v>0</v>
      </c>
      <c r="F37" s="39">
        <f t="shared" si="10"/>
        <v>0</v>
      </c>
      <c r="G37" s="39">
        <f t="shared" si="10"/>
        <v>0</v>
      </c>
      <c r="H37" s="39">
        <f t="shared" si="10"/>
        <v>0</v>
      </c>
      <c r="I37" s="39">
        <f t="shared" si="10"/>
        <v>0</v>
      </c>
      <c r="J37" s="39">
        <f t="shared" si="10"/>
        <v>0</v>
      </c>
      <c r="K37" s="39">
        <f t="shared" si="10"/>
        <v>0</v>
      </c>
      <c r="L37" s="39">
        <f t="shared" si="10"/>
        <v>0</v>
      </c>
      <c r="M37" s="39">
        <f t="shared" si="10"/>
        <v>0</v>
      </c>
      <c r="N37" s="39">
        <f t="shared" si="10"/>
        <v>0</v>
      </c>
      <c r="O37" s="103">
        <f t="shared" si="10"/>
        <v>0</v>
      </c>
      <c r="P37" s="39">
        <f t="shared" si="10"/>
        <v>0</v>
      </c>
    </row>
    <row r="38" spans="1:16" hidden="1">
      <c r="B38" s="182"/>
      <c r="C38" s="38"/>
      <c r="D38" s="38"/>
      <c r="E38" s="38"/>
      <c r="F38" s="40"/>
      <c r="G38" s="40"/>
      <c r="H38" s="40"/>
      <c r="I38" s="40"/>
      <c r="J38" s="40"/>
      <c r="K38" s="40"/>
      <c r="L38" s="40"/>
      <c r="M38" s="40"/>
      <c r="N38" s="40"/>
      <c r="O38" s="38"/>
      <c r="P38" s="38"/>
    </row>
    <row r="39" spans="1:16">
      <c r="B39" s="217"/>
      <c r="C39" s="13"/>
      <c r="D39" s="13"/>
      <c r="E39" s="13"/>
      <c r="F39" s="31"/>
      <c r="G39" s="31"/>
      <c r="H39" s="31"/>
      <c r="I39" s="31"/>
      <c r="J39" s="31"/>
      <c r="K39" s="31"/>
      <c r="L39" s="31"/>
      <c r="M39" s="31"/>
      <c r="N39" s="31"/>
      <c r="O39" s="13"/>
      <c r="P39" s="13"/>
    </row>
    <row r="40" spans="1:16" ht="12" thickBot="1">
      <c r="B40" s="218" t="s">
        <v>22</v>
      </c>
      <c r="C40" s="33"/>
      <c r="D40" s="33"/>
      <c r="E40" s="33"/>
      <c r="F40" s="34"/>
      <c r="G40" s="34"/>
      <c r="H40" s="34"/>
      <c r="I40" s="34"/>
      <c r="J40" s="34"/>
      <c r="K40" s="34"/>
      <c r="L40" s="34"/>
      <c r="M40" s="34"/>
      <c r="N40" s="34"/>
      <c r="O40" s="35"/>
      <c r="P40" s="35"/>
    </row>
    <row r="41" spans="1:16" s="182" customFormat="1" ht="11.25" customHeight="1">
      <c r="A41" s="123"/>
      <c r="B41" s="221" t="s">
        <v>91</v>
      </c>
      <c r="C41" s="64"/>
      <c r="D41" s="186"/>
      <c r="E41" s="186"/>
      <c r="F41" s="187"/>
      <c r="G41" s="119">
        <v>83</v>
      </c>
      <c r="H41" s="120"/>
      <c r="I41" s="119"/>
      <c r="J41" s="124"/>
      <c r="K41" s="119">
        <v>4</v>
      </c>
      <c r="L41" s="120"/>
      <c r="M41" s="119"/>
      <c r="N41" s="120">
        <v>1</v>
      </c>
      <c r="O41" s="113">
        <f>SUM(F41:N41)+(E41*18)+(D41*9)</f>
        <v>88</v>
      </c>
      <c r="P41" s="188">
        <f t="shared" ref="P41:P51" si="11">(D41*$D$3)+(E41*$E$3)+(F41*$F$3)+(G41*$G$3)+(H41*$H$3)+(I41*$I$3)+(J41*$J$3)+(K41*$K$3)+(L41*$L$3)+(M41*$M$3)+(N41*$N$3)</f>
        <v>26.75</v>
      </c>
    </row>
    <row r="42" spans="1:16" s="182" customFormat="1" ht="11.25" customHeight="1">
      <c r="A42" s="123"/>
      <c r="B42" s="222" t="s">
        <v>92</v>
      </c>
      <c r="C42" s="64"/>
      <c r="D42" s="186"/>
      <c r="E42" s="186"/>
      <c r="F42" s="187"/>
      <c r="G42" s="119">
        <v>21</v>
      </c>
      <c r="H42" s="120"/>
      <c r="I42" s="119"/>
      <c r="J42" s="124"/>
      <c r="K42" s="119">
        <v>4</v>
      </c>
      <c r="L42" s="120"/>
      <c r="M42" s="119"/>
      <c r="N42" s="120"/>
      <c r="O42" s="177">
        <f t="shared" ref="O42:O44" si="12">SUM(F42:N42)</f>
        <v>25</v>
      </c>
      <c r="P42" s="188">
        <f t="shared" ref="P42:P50" si="13">(D42*$D$3)+(E42*$E$3)+(F42*$F$3)+(G42*$G$3)+(H42*$H$3)+(I42*$I$3)+(J42*$J$3)+(K42*$K$3)+(L42*$L$3)+(M42*$M$3)+(N42*$N$3)</f>
        <v>9.25</v>
      </c>
    </row>
    <row r="43" spans="1:16" s="182" customFormat="1" ht="11.25" customHeight="1">
      <c r="A43" s="123"/>
      <c r="B43" s="222" t="s">
        <v>93</v>
      </c>
      <c r="C43" s="64"/>
      <c r="D43" s="186"/>
      <c r="E43" s="186"/>
      <c r="F43" s="187"/>
      <c r="G43" s="119">
        <v>11</v>
      </c>
      <c r="H43" s="120"/>
      <c r="I43" s="119">
        <v>8</v>
      </c>
      <c r="J43" s="124"/>
      <c r="K43" s="119">
        <v>2</v>
      </c>
      <c r="L43" s="120">
        <v>2</v>
      </c>
      <c r="M43" s="119"/>
      <c r="N43" s="120">
        <v>1</v>
      </c>
      <c r="O43" s="177">
        <f t="shared" si="12"/>
        <v>24</v>
      </c>
      <c r="P43" s="188">
        <f t="shared" si="13"/>
        <v>12.75</v>
      </c>
    </row>
    <row r="44" spans="1:16" s="182" customFormat="1" ht="11.25" customHeight="1">
      <c r="A44" s="123"/>
      <c r="B44" s="221" t="s">
        <v>94</v>
      </c>
      <c r="C44" s="64"/>
      <c r="D44" s="186"/>
      <c r="E44" s="186"/>
      <c r="F44" s="187"/>
      <c r="G44" s="119">
        <v>77</v>
      </c>
      <c r="H44" s="120"/>
      <c r="I44" s="119"/>
      <c r="J44" s="124"/>
      <c r="K44" s="119">
        <v>8</v>
      </c>
      <c r="L44" s="120">
        <v>1</v>
      </c>
      <c r="M44" s="119"/>
      <c r="N44" s="120">
        <v>5</v>
      </c>
      <c r="O44" s="177">
        <f t="shared" si="12"/>
        <v>91</v>
      </c>
      <c r="P44" s="188">
        <f t="shared" si="13"/>
        <v>38.25</v>
      </c>
    </row>
    <row r="45" spans="1:16" s="182" customFormat="1" ht="11.25" customHeight="1">
      <c r="A45" s="123"/>
      <c r="B45" s="222" t="s">
        <v>95</v>
      </c>
      <c r="C45" s="64"/>
      <c r="D45" s="186"/>
      <c r="E45" s="186"/>
      <c r="F45" s="187"/>
      <c r="G45" s="119">
        <v>25</v>
      </c>
      <c r="H45" s="120"/>
      <c r="I45" s="119">
        <v>5</v>
      </c>
      <c r="J45" s="124"/>
      <c r="K45" s="119"/>
      <c r="L45" s="120">
        <v>5</v>
      </c>
      <c r="M45" s="119"/>
      <c r="N45" s="120"/>
      <c r="O45" s="113">
        <f>SUM(F45:N45)+(E45*18)+(D45*9)</f>
        <v>35</v>
      </c>
      <c r="P45" s="188">
        <f t="shared" si="13"/>
        <v>13.75</v>
      </c>
    </row>
    <row r="46" spans="1:16" s="182" customFormat="1" ht="11.25" customHeight="1">
      <c r="A46" s="123"/>
      <c r="B46" s="221" t="s">
        <v>96</v>
      </c>
      <c r="C46" s="64"/>
      <c r="D46" s="186"/>
      <c r="E46" s="186"/>
      <c r="F46" s="187"/>
      <c r="G46" s="119"/>
      <c r="H46" s="120"/>
      <c r="I46" s="119"/>
      <c r="J46" s="124"/>
      <c r="K46" s="119"/>
      <c r="L46" s="120">
        <v>1</v>
      </c>
      <c r="M46" s="119"/>
      <c r="N46" s="120">
        <v>2</v>
      </c>
      <c r="O46" s="113">
        <f>SUM(F46:N46)+(E46*18)+(D46*9)</f>
        <v>3</v>
      </c>
      <c r="P46" s="188">
        <f t="shared" si="13"/>
        <v>5</v>
      </c>
    </row>
    <row r="47" spans="1:16" s="182" customFormat="1" ht="11.25" customHeight="1">
      <c r="A47" s="123"/>
      <c r="B47" s="222" t="s">
        <v>97</v>
      </c>
      <c r="C47" s="64"/>
      <c r="D47" s="186"/>
      <c r="E47" s="186"/>
      <c r="F47" s="187"/>
      <c r="G47" s="119">
        <v>36</v>
      </c>
      <c r="H47" s="120"/>
      <c r="I47" s="119">
        <v>12</v>
      </c>
      <c r="J47" s="124"/>
      <c r="K47" s="119">
        <v>9</v>
      </c>
      <c r="L47" s="120"/>
      <c r="M47" s="119"/>
      <c r="N47" s="120">
        <v>5</v>
      </c>
      <c r="O47" s="177">
        <f t="shared" ref="O47:O48" si="14">SUM(F47:N47)</f>
        <v>62</v>
      </c>
      <c r="P47" s="188">
        <f t="shared" si="13"/>
        <v>34</v>
      </c>
    </row>
    <row r="48" spans="1:16" s="182" customFormat="1" ht="11.25" customHeight="1">
      <c r="A48" s="123"/>
      <c r="B48" s="221" t="s">
        <v>98</v>
      </c>
      <c r="C48" s="64"/>
      <c r="D48" s="186"/>
      <c r="E48" s="186"/>
      <c r="F48" s="187"/>
      <c r="G48" s="119">
        <v>6</v>
      </c>
      <c r="H48" s="120"/>
      <c r="I48" s="119"/>
      <c r="J48" s="124"/>
      <c r="K48" s="119"/>
      <c r="L48" s="120"/>
      <c r="M48" s="119"/>
      <c r="N48" s="120"/>
      <c r="O48" s="177">
        <f t="shared" si="14"/>
        <v>6</v>
      </c>
      <c r="P48" s="188">
        <f t="shared" si="13"/>
        <v>1.5</v>
      </c>
    </row>
    <row r="49" spans="1:16" s="182" customFormat="1" ht="11.25" customHeight="1">
      <c r="A49" s="123"/>
      <c r="B49" s="222" t="s">
        <v>99</v>
      </c>
      <c r="C49" s="64"/>
      <c r="D49" s="186"/>
      <c r="E49" s="186"/>
      <c r="F49" s="187"/>
      <c r="G49" s="119"/>
      <c r="H49" s="120"/>
      <c r="I49" s="119"/>
      <c r="J49" s="124"/>
      <c r="K49" s="119">
        <v>8</v>
      </c>
      <c r="L49" s="120">
        <v>9</v>
      </c>
      <c r="M49" s="119"/>
      <c r="N49" s="120">
        <v>7</v>
      </c>
      <c r="O49" s="177">
        <f t="shared" ref="O49" si="15">SUM(F49:N49)</f>
        <v>24</v>
      </c>
      <c r="P49" s="188">
        <f t="shared" si="13"/>
        <v>31</v>
      </c>
    </row>
    <row r="50" spans="1:16" s="182" customFormat="1" ht="11.25" customHeight="1">
      <c r="A50" s="123"/>
      <c r="B50" s="222"/>
      <c r="C50" s="64"/>
      <c r="D50" s="186"/>
      <c r="E50" s="186"/>
      <c r="F50" s="187"/>
      <c r="G50" s="119"/>
      <c r="H50" s="120"/>
      <c r="I50" s="119"/>
      <c r="J50" s="124"/>
      <c r="K50" s="119"/>
      <c r="L50" s="120"/>
      <c r="M50" s="119"/>
      <c r="N50" s="120"/>
      <c r="O50" s="113">
        <f>SUM(F50:N50)+(E50*18)+(D50*9)</f>
        <v>0</v>
      </c>
      <c r="P50" s="188">
        <f t="shared" si="13"/>
        <v>0</v>
      </c>
    </row>
    <row r="51" spans="1:16" s="182" customFormat="1" ht="11.25" customHeight="1">
      <c r="A51" s="123"/>
      <c r="B51" s="222"/>
      <c r="C51" s="64"/>
      <c r="D51" s="186"/>
      <c r="E51" s="186"/>
      <c r="F51" s="187"/>
      <c r="G51" s="119"/>
      <c r="H51" s="120"/>
      <c r="I51" s="119"/>
      <c r="J51" s="124"/>
      <c r="K51" s="119"/>
      <c r="L51" s="120"/>
      <c r="M51" s="119"/>
      <c r="N51" s="120"/>
      <c r="O51" s="177">
        <f t="shared" ref="O51" si="16">SUM(F51:N51)</f>
        <v>0</v>
      </c>
      <c r="P51" s="188">
        <f t="shared" si="11"/>
        <v>0</v>
      </c>
    </row>
    <row r="52" spans="1:16" ht="12" thickBot="1">
      <c r="A52" s="38"/>
      <c r="B52" s="190"/>
      <c r="C52" s="43">
        <f t="shared" ref="C52:P52" si="17">SUM(C41:C51)</f>
        <v>0</v>
      </c>
      <c r="D52" s="43">
        <f t="shared" si="17"/>
        <v>0</v>
      </c>
      <c r="E52" s="43">
        <f t="shared" si="17"/>
        <v>0</v>
      </c>
      <c r="F52" s="43">
        <f t="shared" si="17"/>
        <v>0</v>
      </c>
      <c r="G52" s="43">
        <f t="shared" si="17"/>
        <v>259</v>
      </c>
      <c r="H52" s="43">
        <f t="shared" si="17"/>
        <v>0</v>
      </c>
      <c r="I52" s="43">
        <f t="shared" si="17"/>
        <v>25</v>
      </c>
      <c r="J52" s="43">
        <f t="shared" si="17"/>
        <v>0</v>
      </c>
      <c r="K52" s="43">
        <f t="shared" si="17"/>
        <v>35</v>
      </c>
      <c r="L52" s="43">
        <f t="shared" si="17"/>
        <v>18</v>
      </c>
      <c r="M52" s="43">
        <f t="shared" si="17"/>
        <v>0</v>
      </c>
      <c r="N52" s="43">
        <f t="shared" si="17"/>
        <v>21</v>
      </c>
      <c r="O52" s="44">
        <f t="shared" si="17"/>
        <v>358</v>
      </c>
      <c r="P52" s="45">
        <f t="shared" si="17"/>
        <v>172.25</v>
      </c>
    </row>
    <row r="53" spans="1:16">
      <c r="G53" s="42"/>
    </row>
    <row r="54" spans="1:16">
      <c r="G54" s="42"/>
    </row>
    <row r="55" spans="1:16" ht="12" thickBot="1">
      <c r="B55" s="218" t="s">
        <v>49</v>
      </c>
      <c r="C55" s="33"/>
      <c r="D55" s="33"/>
      <c r="E55" s="33"/>
      <c r="F55" s="34"/>
      <c r="G55" s="34"/>
      <c r="H55" s="34"/>
      <c r="I55" s="34"/>
      <c r="J55" s="34"/>
      <c r="K55" s="34"/>
      <c r="L55" s="34"/>
      <c r="M55" s="34"/>
      <c r="N55" s="34"/>
      <c r="O55" s="35"/>
      <c r="P55" s="35"/>
    </row>
    <row r="56" spans="1:16" s="30" customFormat="1">
      <c r="A56" s="123"/>
      <c r="B56" s="222" t="s">
        <v>88</v>
      </c>
      <c r="C56" s="64"/>
      <c r="D56" s="52"/>
      <c r="E56" s="52"/>
      <c r="F56" s="53"/>
      <c r="G56" s="119">
        <v>3</v>
      </c>
      <c r="H56" s="120"/>
      <c r="I56" s="119"/>
      <c r="J56" s="124"/>
      <c r="K56" s="119"/>
      <c r="L56" s="120"/>
      <c r="M56" s="119"/>
      <c r="N56" s="125"/>
      <c r="O56" s="113">
        <f>SUM(F56:N56)+(E56*18)+(D56*9)</f>
        <v>3</v>
      </c>
      <c r="P56" s="188">
        <f t="shared" ref="P56:P59" si="18">(D56*$D$3)+(E56*$E$3)+(F56*$F$3)+(G56*$G$3)+(H56*$H$3)+(I56*$I$3)+(J56*$J$3)+(K56*$K$3)+(L56*$L$3)+(M56*$M$3)+(N56*$N$3)</f>
        <v>0.75</v>
      </c>
    </row>
    <row r="57" spans="1:16" s="182" customFormat="1">
      <c r="A57" s="123"/>
      <c r="B57" s="222" t="s">
        <v>89</v>
      </c>
      <c r="C57" s="64"/>
      <c r="D57" s="186"/>
      <c r="E57" s="186"/>
      <c r="F57" s="187"/>
      <c r="G57" s="119">
        <v>3</v>
      </c>
      <c r="H57" s="120"/>
      <c r="I57" s="119"/>
      <c r="J57" s="124"/>
      <c r="K57" s="119">
        <v>1</v>
      </c>
      <c r="L57" s="120"/>
      <c r="M57" s="119"/>
      <c r="N57" s="125"/>
      <c r="O57" s="121">
        <f t="shared" ref="O57:O59" si="19">SUM(F57:N57)</f>
        <v>4</v>
      </c>
      <c r="P57" s="188">
        <f t="shared" si="18"/>
        <v>1.75</v>
      </c>
    </row>
    <row r="58" spans="1:16" s="182" customFormat="1">
      <c r="A58" s="123"/>
      <c r="B58" s="221" t="s">
        <v>90</v>
      </c>
      <c r="C58" s="64"/>
      <c r="D58" s="186"/>
      <c r="E58" s="186"/>
      <c r="F58" s="187">
        <v>7</v>
      </c>
      <c r="G58" s="119"/>
      <c r="H58" s="120"/>
      <c r="I58" s="119"/>
      <c r="J58" s="124"/>
      <c r="K58" s="119"/>
      <c r="L58" s="120"/>
      <c r="M58" s="119"/>
      <c r="N58" s="125"/>
      <c r="O58" s="121">
        <f t="shared" ref="O58" si="20">SUM(F58:N58)</f>
        <v>7</v>
      </c>
      <c r="P58" s="188">
        <f t="shared" si="18"/>
        <v>0.70000000000000007</v>
      </c>
    </row>
    <row r="59" spans="1:16" s="30" customFormat="1" ht="12.75" customHeight="1">
      <c r="A59" s="123"/>
      <c r="B59" s="221"/>
      <c r="C59" s="64"/>
      <c r="D59" s="52"/>
      <c r="E59" s="52"/>
      <c r="F59" s="53"/>
      <c r="G59" s="128"/>
      <c r="H59" s="129"/>
      <c r="I59" s="126"/>
      <c r="J59" s="1"/>
      <c r="K59" s="126"/>
      <c r="L59" s="104"/>
      <c r="M59" s="126"/>
      <c r="N59" s="1"/>
      <c r="O59" s="122">
        <f t="shared" si="19"/>
        <v>0</v>
      </c>
      <c r="P59" s="188">
        <f t="shared" si="18"/>
        <v>0</v>
      </c>
    </row>
    <row r="60" spans="1:16" ht="12" thickBot="1">
      <c r="A60" s="38"/>
      <c r="B60" s="190" t="s">
        <v>21</v>
      </c>
      <c r="C60" s="39">
        <f t="shared" ref="C60:P60" si="21">SUM(C56:C59)</f>
        <v>0</v>
      </c>
      <c r="D60" s="39">
        <f t="shared" si="21"/>
        <v>0</v>
      </c>
      <c r="E60" s="39">
        <f t="shared" si="21"/>
        <v>0</v>
      </c>
      <c r="F60" s="39">
        <f t="shared" si="21"/>
        <v>7</v>
      </c>
      <c r="G60" s="127">
        <f t="shared" si="21"/>
        <v>6</v>
      </c>
      <c r="H60" s="127">
        <f t="shared" si="21"/>
        <v>0</v>
      </c>
      <c r="I60" s="43">
        <f t="shared" si="21"/>
        <v>0</v>
      </c>
      <c r="J60" s="43">
        <f t="shared" si="21"/>
        <v>0</v>
      </c>
      <c r="K60" s="43">
        <f t="shared" si="21"/>
        <v>1</v>
      </c>
      <c r="L60" s="43">
        <f t="shared" si="21"/>
        <v>0</v>
      </c>
      <c r="M60" s="43">
        <f t="shared" si="21"/>
        <v>0</v>
      </c>
      <c r="N60" s="43">
        <f t="shared" si="21"/>
        <v>0</v>
      </c>
      <c r="O60" s="44">
        <f t="shared" si="21"/>
        <v>14</v>
      </c>
      <c r="P60" s="45">
        <f t="shared" si="21"/>
        <v>3.2</v>
      </c>
    </row>
    <row r="61" spans="1:16">
      <c r="A61" s="38"/>
      <c r="B61" s="54"/>
      <c r="C61" s="54"/>
      <c r="D61" s="54"/>
      <c r="E61" s="54"/>
      <c r="F61" s="54"/>
      <c r="G61" s="55"/>
      <c r="H61" s="55"/>
      <c r="I61" s="55"/>
      <c r="J61" s="55"/>
      <c r="K61" s="55"/>
      <c r="L61" s="55"/>
      <c r="M61" s="55"/>
      <c r="N61" s="55"/>
      <c r="O61" s="56"/>
      <c r="P61" s="57"/>
    </row>
    <row r="62" spans="1:16" hidden="1">
      <c r="A62" s="38"/>
      <c r="B62" s="54"/>
      <c r="C62" s="54"/>
      <c r="D62" s="54"/>
      <c r="E62" s="54"/>
      <c r="F62" s="54"/>
      <c r="G62" s="55"/>
      <c r="H62" s="55"/>
      <c r="I62" s="55"/>
      <c r="J62" s="55"/>
      <c r="K62" s="55"/>
      <c r="L62" s="55"/>
      <c r="M62" s="55"/>
      <c r="N62" s="55"/>
      <c r="O62" s="56"/>
      <c r="P62" s="57"/>
    </row>
    <row r="63" spans="1:16" ht="12" hidden="1" thickBot="1">
      <c r="B63" s="218" t="s">
        <v>83</v>
      </c>
      <c r="C63" s="170"/>
      <c r="D63" s="33"/>
      <c r="E63" s="33"/>
      <c r="F63" s="34"/>
      <c r="G63" s="34"/>
      <c r="H63" s="34"/>
      <c r="I63" s="34"/>
      <c r="J63" s="34"/>
      <c r="K63" s="34"/>
      <c r="L63" s="34"/>
      <c r="M63" s="34"/>
      <c r="N63" s="34"/>
      <c r="O63" s="35"/>
      <c r="P63" s="35"/>
    </row>
    <row r="64" spans="1:16" s="169" customFormat="1" hidden="1">
      <c r="A64" s="168"/>
      <c r="B64" s="212" t="s">
        <v>73</v>
      </c>
      <c r="C64" s="171"/>
      <c r="D64" s="171"/>
      <c r="E64" s="171"/>
      <c r="F64" s="172"/>
      <c r="G64" s="173"/>
      <c r="H64" s="174"/>
      <c r="I64" s="175"/>
      <c r="J64" s="174"/>
      <c r="K64" s="173"/>
      <c r="L64" s="176"/>
      <c r="M64" s="173"/>
      <c r="N64" s="174"/>
      <c r="O64" s="177">
        <f>SUM(F64:N64)</f>
        <v>0</v>
      </c>
      <c r="P64" s="188">
        <f t="shared" ref="P64:P65" si="22">(D64*$D$3)+(E64*$E$3)+(F64*$F$3)+(G64*$G$3)+(H64*$H$3)+(I64*$I$3)+(J64*$J$3)+(K64*$K$3)+(L64*$L$3)+(M64*$M$3)+(N64*$N$3)</f>
        <v>0</v>
      </c>
    </row>
    <row r="65" spans="1:16" s="30" customFormat="1" hidden="1">
      <c r="A65" s="1"/>
      <c r="B65" s="212"/>
      <c r="C65" s="64"/>
      <c r="D65" s="171"/>
      <c r="E65" s="171"/>
      <c r="F65" s="172"/>
      <c r="G65" s="173"/>
      <c r="H65" s="174"/>
      <c r="I65" s="175"/>
      <c r="J65" s="174"/>
      <c r="K65" s="173"/>
      <c r="L65" s="62"/>
      <c r="M65" s="59"/>
      <c r="N65" s="60"/>
      <c r="O65" s="36">
        <f>SUM(F65:N65)</f>
        <v>0</v>
      </c>
      <c r="P65" s="188">
        <f t="shared" si="22"/>
        <v>0</v>
      </c>
    </row>
    <row r="66" spans="1:16" ht="12" hidden="1" thickBot="1">
      <c r="A66" s="38"/>
      <c r="B66" s="190" t="s">
        <v>21</v>
      </c>
      <c r="C66" s="39">
        <f t="shared" ref="C66:D66" si="23">SUM(C65:C65)</f>
        <v>0</v>
      </c>
      <c r="D66" s="39">
        <f t="shared" si="23"/>
        <v>0</v>
      </c>
      <c r="E66" s="44">
        <f t="shared" ref="E66:N66" si="24">SUM(E64:E65)</f>
        <v>0</v>
      </c>
      <c r="F66" s="44">
        <f t="shared" si="24"/>
        <v>0</v>
      </c>
      <c r="G66" s="44">
        <f t="shared" si="24"/>
        <v>0</v>
      </c>
      <c r="H66" s="44">
        <f t="shared" si="24"/>
        <v>0</v>
      </c>
      <c r="I66" s="44">
        <f t="shared" si="24"/>
        <v>0</v>
      </c>
      <c r="J66" s="44">
        <f t="shared" si="24"/>
        <v>0</v>
      </c>
      <c r="K66" s="44">
        <f t="shared" si="24"/>
        <v>0</v>
      </c>
      <c r="L66" s="44">
        <f t="shared" si="24"/>
        <v>0</v>
      </c>
      <c r="M66" s="44">
        <f t="shared" si="24"/>
        <v>0</v>
      </c>
      <c r="N66" s="44">
        <f t="shared" si="24"/>
        <v>0</v>
      </c>
      <c r="O66" s="44">
        <f>SUM(O64:O65)</f>
        <v>0</v>
      </c>
      <c r="P66" s="45">
        <f>SUM(P64:P65)</f>
        <v>0</v>
      </c>
    </row>
    <row r="67" spans="1:16" hidden="1">
      <c r="A67" s="38"/>
      <c r="B67" s="54"/>
      <c r="C67" s="54"/>
      <c r="D67" s="54"/>
      <c r="E67" s="54"/>
      <c r="F67" s="54"/>
      <c r="G67" s="55"/>
      <c r="H67" s="55"/>
      <c r="I67" s="55"/>
      <c r="J67" s="55"/>
      <c r="K67" s="55"/>
      <c r="L67" s="55"/>
      <c r="M67" s="55"/>
      <c r="N67" s="55"/>
      <c r="O67" s="56"/>
      <c r="P67" s="57"/>
    </row>
    <row r="68" spans="1:16" s="181" customFormat="1">
      <c r="B68" s="223"/>
      <c r="G68" s="42"/>
    </row>
    <row r="69" spans="1:16" s="181" customFormat="1" ht="12" thickBot="1">
      <c r="B69" s="218" t="s">
        <v>51</v>
      </c>
      <c r="C69" s="183"/>
      <c r="D69" s="183"/>
      <c r="E69" s="183"/>
      <c r="F69" s="184"/>
      <c r="G69" s="184"/>
      <c r="H69" s="184"/>
      <c r="I69" s="184"/>
      <c r="J69" s="184"/>
      <c r="K69" s="184"/>
      <c r="L69" s="184"/>
      <c r="M69" s="184"/>
      <c r="N69" s="184"/>
      <c r="O69" s="185"/>
      <c r="P69" s="185"/>
    </row>
    <row r="70" spans="1:16" s="182" customFormat="1">
      <c r="A70" s="123"/>
      <c r="B70" s="222" t="s">
        <v>100</v>
      </c>
      <c r="C70" s="64"/>
      <c r="D70" s="186"/>
      <c r="E70" s="186"/>
      <c r="F70" s="187">
        <v>536</v>
      </c>
      <c r="G70" s="119"/>
      <c r="H70" s="120"/>
      <c r="I70" s="119"/>
      <c r="J70" s="124"/>
      <c r="K70" s="119"/>
      <c r="L70" s="120"/>
      <c r="M70" s="119"/>
      <c r="N70" s="125"/>
      <c r="O70" s="121">
        <f t="shared" ref="O70:O72" si="25">SUM(F70:N70)</f>
        <v>536</v>
      </c>
      <c r="P70" s="188">
        <f t="shared" ref="P70:P72" si="26">(D70*$D$3)+(E70*$E$3)+(F70*$F$3)+(G70*$G$3)+(H70*$H$3)+(I70*$I$3)+(J70*$J$3)+(K70*$K$3)+(L70*$L$3)+(M70*$M$3)+(N70*$N$3)</f>
        <v>53.6</v>
      </c>
    </row>
    <row r="71" spans="1:16" s="182" customFormat="1">
      <c r="A71" s="123"/>
      <c r="B71" s="222"/>
      <c r="C71" s="64"/>
      <c r="D71" s="186"/>
      <c r="E71" s="186"/>
      <c r="F71" s="187"/>
      <c r="G71" s="119"/>
      <c r="H71" s="120"/>
      <c r="I71" s="119"/>
      <c r="J71" s="124"/>
      <c r="K71" s="119"/>
      <c r="L71" s="120"/>
      <c r="M71" s="119"/>
      <c r="N71" s="125"/>
      <c r="O71" s="121">
        <f t="shared" si="25"/>
        <v>0</v>
      </c>
      <c r="P71" s="188">
        <f t="shared" si="26"/>
        <v>0</v>
      </c>
    </row>
    <row r="72" spans="1:16" s="182" customFormat="1" ht="12.75" customHeight="1">
      <c r="A72" s="123"/>
      <c r="B72" s="221"/>
      <c r="C72" s="64"/>
      <c r="D72" s="186"/>
      <c r="E72" s="186"/>
      <c r="F72" s="187"/>
      <c r="G72" s="128"/>
      <c r="H72" s="129"/>
      <c r="I72" s="126"/>
      <c r="J72" s="181"/>
      <c r="K72" s="126"/>
      <c r="L72" s="104"/>
      <c r="M72" s="126"/>
      <c r="N72" s="181"/>
      <c r="O72" s="122">
        <f t="shared" si="25"/>
        <v>0</v>
      </c>
      <c r="P72" s="188">
        <f t="shared" si="26"/>
        <v>0</v>
      </c>
    </row>
    <row r="73" spans="1:16" s="181" customFormat="1" ht="12" thickBot="1">
      <c r="A73" s="189"/>
      <c r="B73" s="190" t="s">
        <v>21</v>
      </c>
      <c r="C73" s="190">
        <f t="shared" ref="C73:P73" si="27">SUM(C70:C72)</f>
        <v>0</v>
      </c>
      <c r="D73" s="190">
        <f t="shared" si="27"/>
        <v>0</v>
      </c>
      <c r="E73" s="190">
        <f t="shared" si="27"/>
        <v>0</v>
      </c>
      <c r="F73" s="190">
        <f t="shared" si="27"/>
        <v>536</v>
      </c>
      <c r="G73" s="127">
        <f t="shared" si="27"/>
        <v>0</v>
      </c>
      <c r="H73" s="127">
        <f t="shared" si="27"/>
        <v>0</v>
      </c>
      <c r="I73" s="43">
        <f t="shared" si="27"/>
        <v>0</v>
      </c>
      <c r="J73" s="43">
        <f t="shared" si="27"/>
        <v>0</v>
      </c>
      <c r="K73" s="43">
        <f t="shared" si="27"/>
        <v>0</v>
      </c>
      <c r="L73" s="43">
        <f t="shared" si="27"/>
        <v>0</v>
      </c>
      <c r="M73" s="43">
        <f t="shared" si="27"/>
        <v>0</v>
      </c>
      <c r="N73" s="43">
        <f t="shared" si="27"/>
        <v>0</v>
      </c>
      <c r="O73" s="44">
        <f t="shared" si="27"/>
        <v>536</v>
      </c>
      <c r="P73" s="45">
        <f t="shared" si="27"/>
        <v>53.6</v>
      </c>
    </row>
    <row r="74" spans="1:16" s="181" customFormat="1">
      <c r="A74" s="189"/>
      <c r="B74" s="54"/>
      <c r="C74" s="54"/>
      <c r="D74" s="54"/>
      <c r="E74" s="54"/>
      <c r="F74" s="54"/>
      <c r="G74" s="55"/>
      <c r="H74" s="55"/>
      <c r="I74" s="55"/>
      <c r="J74" s="55"/>
      <c r="K74" s="55"/>
      <c r="L74" s="55"/>
      <c r="M74" s="55"/>
      <c r="N74" s="55"/>
      <c r="O74" s="56"/>
      <c r="P74" s="57"/>
    </row>
    <row r="75" spans="1:16">
      <c r="A75" s="38"/>
      <c r="B75" s="54"/>
      <c r="C75" s="54"/>
      <c r="D75" s="54"/>
      <c r="E75" s="54"/>
      <c r="F75" s="54"/>
      <c r="G75" s="55"/>
      <c r="H75" s="55"/>
      <c r="I75" s="55"/>
      <c r="J75" s="55"/>
      <c r="K75" s="55"/>
      <c r="L75" s="55"/>
      <c r="M75" s="55"/>
      <c r="N75" s="55"/>
      <c r="O75" s="56"/>
      <c r="P75" s="57"/>
    </row>
    <row r="76" spans="1:16" ht="12" thickBot="1">
      <c r="B76" s="218" t="s">
        <v>42</v>
      </c>
      <c r="C76" s="33"/>
      <c r="D76" s="33"/>
      <c r="E76" s="33"/>
      <c r="F76" s="34"/>
      <c r="G76" s="34"/>
      <c r="H76" s="34"/>
      <c r="I76" s="34"/>
      <c r="J76" s="34"/>
      <c r="K76" s="34"/>
      <c r="L76" s="34"/>
      <c r="M76" s="34"/>
      <c r="N76" s="34"/>
      <c r="O76" s="35"/>
      <c r="P76" s="35"/>
    </row>
    <row r="77" spans="1:16" s="30" customFormat="1" ht="11.25" customHeight="1">
      <c r="A77" s="1"/>
      <c r="B77" s="212" t="s">
        <v>87</v>
      </c>
      <c r="C77" s="51"/>
      <c r="D77" s="186"/>
      <c r="E77" s="186"/>
      <c r="F77" s="187">
        <v>63</v>
      </c>
      <c r="G77" s="173">
        <v>3</v>
      </c>
      <c r="H77" s="174"/>
      <c r="I77" s="175">
        <v>2</v>
      </c>
      <c r="J77" s="174"/>
      <c r="K77" s="173"/>
      <c r="L77" s="176"/>
      <c r="M77" s="173"/>
      <c r="N77" s="174">
        <v>23</v>
      </c>
      <c r="O77" s="113">
        <f>SUM(F77:N77)+(E77*18)+(D77*9)</f>
        <v>91</v>
      </c>
      <c r="P77" s="188">
        <f t="shared" ref="P77" si="28">(D77*$D$3)+(E77*$E$3)+(F77*$F$3)+(G77*$G$3)+(H77*$H$3)+(I77*$I$3)+(J77*$J$3)+(K77*$K$3)+(L77*$L$3)+(M77*$M$3)+(N77*$N$3)</f>
        <v>54.05</v>
      </c>
    </row>
    <row r="78" spans="1:16" s="30" customFormat="1" ht="11.25" customHeight="1">
      <c r="A78" s="1"/>
      <c r="B78" s="212"/>
      <c r="C78" s="51"/>
      <c r="D78" s="52"/>
      <c r="E78" s="52"/>
      <c r="F78" s="53"/>
      <c r="G78" s="59"/>
      <c r="H78" s="60"/>
      <c r="I78" s="61"/>
      <c r="J78" s="60"/>
      <c r="K78" s="59"/>
      <c r="L78" s="62"/>
      <c r="M78" s="59"/>
      <c r="N78" s="60"/>
      <c r="O78" s="36">
        <f t="shared" ref="O78:O79" si="29">SUM(F78:N78)</f>
        <v>0</v>
      </c>
      <c r="P78" s="188">
        <f t="shared" ref="P78:P79" si="30">(D78*$D$3)+(E78*$E$3)+(F78*$F$3)+(G78*$G$3)+(H78*$H$3)+(I78*$I$3)+(J78*$J$3)+(K78*$K$3)+(L78*$L$3)+(M78*$M$3)+(N78*$N$3)</f>
        <v>0</v>
      </c>
    </row>
    <row r="79" spans="1:16" s="30" customFormat="1" ht="11.25" customHeight="1">
      <c r="A79" s="1"/>
      <c r="B79" s="212"/>
      <c r="C79" s="51"/>
      <c r="D79" s="52"/>
      <c r="E79" s="52"/>
      <c r="F79" s="53"/>
      <c r="G79" s="59"/>
      <c r="H79" s="60"/>
      <c r="I79" s="61"/>
      <c r="J79" s="60"/>
      <c r="K79" s="59"/>
      <c r="L79" s="62"/>
      <c r="M79" s="59"/>
      <c r="N79" s="60"/>
      <c r="O79" s="36">
        <f t="shared" si="29"/>
        <v>0</v>
      </c>
      <c r="P79" s="188">
        <f t="shared" si="30"/>
        <v>0</v>
      </c>
    </row>
    <row r="80" spans="1:16" ht="12" thickBot="1">
      <c r="A80" s="38"/>
      <c r="B80" s="190" t="s">
        <v>21</v>
      </c>
      <c r="C80" s="39">
        <f t="shared" ref="C80:P80" si="31">SUM(C77:C79)</f>
        <v>0</v>
      </c>
      <c r="D80" s="39">
        <f t="shared" si="31"/>
        <v>0</v>
      </c>
      <c r="E80" s="39">
        <f t="shared" si="31"/>
        <v>0</v>
      </c>
      <c r="F80" s="39">
        <f t="shared" si="31"/>
        <v>63</v>
      </c>
      <c r="G80" s="43">
        <f t="shared" si="31"/>
        <v>3</v>
      </c>
      <c r="H80" s="43">
        <f t="shared" si="31"/>
        <v>0</v>
      </c>
      <c r="I80" s="43">
        <f t="shared" si="31"/>
        <v>2</v>
      </c>
      <c r="J80" s="43">
        <f t="shared" si="31"/>
        <v>0</v>
      </c>
      <c r="K80" s="43">
        <f t="shared" si="31"/>
        <v>0</v>
      </c>
      <c r="L80" s="43">
        <f t="shared" si="31"/>
        <v>0</v>
      </c>
      <c r="M80" s="43">
        <f t="shared" si="31"/>
        <v>0</v>
      </c>
      <c r="N80" s="43">
        <f t="shared" si="31"/>
        <v>23</v>
      </c>
      <c r="O80" s="44">
        <f t="shared" si="31"/>
        <v>91</v>
      </c>
      <c r="P80" s="45">
        <f t="shared" si="31"/>
        <v>54.05</v>
      </c>
    </row>
    <row r="81" spans="1:16" ht="11.25" customHeight="1">
      <c r="A81" s="38"/>
      <c r="B81" s="54"/>
      <c r="C81" s="54"/>
      <c r="D81" s="54"/>
      <c r="E81" s="54"/>
      <c r="F81" s="54"/>
      <c r="G81" s="55"/>
      <c r="H81" s="55"/>
      <c r="I81" s="55"/>
      <c r="J81" s="55"/>
      <c r="K81" s="55"/>
      <c r="L81" s="55"/>
      <c r="M81" s="55"/>
      <c r="N81" s="55"/>
      <c r="O81" s="56"/>
      <c r="P81" s="57"/>
    </row>
    <row r="82" spans="1:16" hidden="1"/>
    <row r="83" spans="1:16" ht="12" hidden="1" thickBot="1">
      <c r="B83" s="218" t="s">
        <v>29</v>
      </c>
      <c r="C83" s="33"/>
      <c r="D83" s="33"/>
      <c r="E83" s="33"/>
      <c r="F83" s="34"/>
      <c r="G83" s="34"/>
      <c r="H83" s="34"/>
      <c r="I83" s="34"/>
      <c r="J83" s="34"/>
      <c r="K83" s="34"/>
      <c r="L83" s="34"/>
      <c r="M83" s="34"/>
      <c r="N83" s="34"/>
      <c r="O83" s="35"/>
      <c r="P83" s="35"/>
    </row>
    <row r="84" spans="1:16" s="30" customFormat="1" ht="11.25" hidden="1" customHeight="1">
      <c r="A84" s="1"/>
      <c r="B84" s="212"/>
      <c r="C84" s="51"/>
      <c r="D84" s="52"/>
      <c r="E84" s="52"/>
      <c r="F84" s="53"/>
      <c r="G84" s="59"/>
      <c r="H84" s="60"/>
      <c r="I84" s="61"/>
      <c r="J84" s="60"/>
      <c r="K84" s="59"/>
      <c r="L84" s="62"/>
      <c r="M84" s="59"/>
      <c r="N84" s="60"/>
      <c r="O84" s="36">
        <f>SUM(F84:N84)</f>
        <v>0</v>
      </c>
      <c r="P84" s="188">
        <f t="shared" ref="P84:P85" si="32">(D84*$D$3)+(E84*$E$3)+(F84*$F$3)+(G84*$G$3)+(H84*$H$3)+(I84*$I$3)+(J84*$J$3)+(K84*$K$3)+(L84*$L$3)+(M84*$M$3)+(N84*$N$3)</f>
        <v>0</v>
      </c>
    </row>
    <row r="85" spans="1:16" s="30" customFormat="1" ht="11.25" hidden="1" customHeight="1">
      <c r="A85" s="1"/>
      <c r="B85" s="212"/>
      <c r="C85" s="51"/>
      <c r="D85" s="52"/>
      <c r="E85" s="52"/>
      <c r="F85" s="53"/>
      <c r="G85" s="59"/>
      <c r="H85" s="60"/>
      <c r="I85" s="61"/>
      <c r="J85" s="60"/>
      <c r="K85" s="59"/>
      <c r="L85" s="62"/>
      <c r="M85" s="59"/>
      <c r="N85" s="60"/>
      <c r="O85" s="36">
        <f>SUM(F85:N85)</f>
        <v>0</v>
      </c>
      <c r="P85" s="188">
        <f t="shared" si="32"/>
        <v>0</v>
      </c>
    </row>
    <row r="86" spans="1:16" ht="12" hidden="1" thickBot="1">
      <c r="A86" s="38"/>
      <c r="B86" s="190" t="s">
        <v>21</v>
      </c>
      <c r="C86" s="39">
        <f t="shared" ref="C86:P86" si="33">SUM(C84:C85)</f>
        <v>0</v>
      </c>
      <c r="D86" s="39">
        <f t="shared" si="33"/>
        <v>0</v>
      </c>
      <c r="E86" s="39">
        <f t="shared" si="33"/>
        <v>0</v>
      </c>
      <c r="F86" s="39">
        <f t="shared" si="33"/>
        <v>0</v>
      </c>
      <c r="G86" s="43">
        <f t="shared" si="33"/>
        <v>0</v>
      </c>
      <c r="H86" s="43">
        <f t="shared" si="33"/>
        <v>0</v>
      </c>
      <c r="I86" s="43">
        <f t="shared" si="33"/>
        <v>0</v>
      </c>
      <c r="J86" s="43">
        <f t="shared" si="33"/>
        <v>0</v>
      </c>
      <c r="K86" s="43">
        <f t="shared" si="33"/>
        <v>0</v>
      </c>
      <c r="L86" s="43">
        <f t="shared" si="33"/>
        <v>0</v>
      </c>
      <c r="M86" s="43">
        <f t="shared" si="33"/>
        <v>0</v>
      </c>
      <c r="N86" s="43">
        <f t="shared" si="33"/>
        <v>0</v>
      </c>
      <c r="O86" s="44">
        <f t="shared" si="33"/>
        <v>0</v>
      </c>
      <c r="P86" s="45">
        <f t="shared" si="33"/>
        <v>0</v>
      </c>
    </row>
    <row r="87" spans="1:16" ht="11.25" hidden="1" customHeight="1">
      <c r="A87" s="38"/>
      <c r="B87" s="54"/>
      <c r="C87" s="54"/>
      <c r="D87" s="54"/>
      <c r="E87" s="54"/>
      <c r="F87" s="54"/>
      <c r="G87" s="55"/>
      <c r="H87" s="55"/>
      <c r="I87" s="55"/>
      <c r="J87" s="55"/>
      <c r="K87" s="55"/>
      <c r="L87" s="55"/>
      <c r="M87" s="55"/>
      <c r="N87" s="55"/>
      <c r="O87" s="56"/>
      <c r="P87" s="57"/>
    </row>
    <row r="88" spans="1:16" s="178" customFormat="1" hidden="1">
      <c r="B88" s="223"/>
    </row>
    <row r="89" spans="1:16" s="178" customFormat="1" ht="12" hidden="1" thickBot="1">
      <c r="B89" s="218" t="s">
        <v>50</v>
      </c>
      <c r="C89" s="170"/>
      <c r="D89" s="170"/>
      <c r="E89" s="170"/>
      <c r="F89" s="34"/>
      <c r="G89" s="34"/>
      <c r="H89" s="34"/>
      <c r="I89" s="34"/>
      <c r="J89" s="34"/>
      <c r="K89" s="34"/>
      <c r="L89" s="34"/>
      <c r="M89" s="34"/>
      <c r="N89" s="34"/>
      <c r="O89" s="35"/>
      <c r="P89" s="35"/>
    </row>
    <row r="90" spans="1:16" s="179" customFormat="1" hidden="1">
      <c r="A90" s="178"/>
      <c r="B90" s="212"/>
      <c r="C90" s="63"/>
      <c r="D90" s="171"/>
      <c r="E90" s="171"/>
      <c r="F90" s="172"/>
      <c r="G90" s="173"/>
      <c r="H90" s="174"/>
      <c r="I90" s="175"/>
      <c r="J90" s="174"/>
      <c r="K90" s="173"/>
      <c r="L90" s="176"/>
      <c r="M90" s="173"/>
      <c r="N90" s="174"/>
      <c r="O90" s="177">
        <f t="shared" ref="O90:O113" si="34">SUM(F90:N90)</f>
        <v>0</v>
      </c>
      <c r="P90" s="188">
        <f t="shared" ref="P90:P113" si="35">(D90*$D$3)+(E90*$E$3)+(F90*$F$3)+(G90*$G$3)+(H90*$H$3)+(I90*$I$3)+(J90*$J$3)+(K90*$K$3)+(L90*$L$3)+(M90*$M$3)+(N90*$N$3)</f>
        <v>0</v>
      </c>
    </row>
    <row r="91" spans="1:16" s="182" customFormat="1" hidden="1">
      <c r="A91" s="181"/>
      <c r="B91" s="212"/>
      <c r="C91" s="51"/>
      <c r="D91" s="186"/>
      <c r="E91" s="186"/>
      <c r="F91" s="187"/>
      <c r="G91" s="173"/>
      <c r="H91" s="174"/>
      <c r="I91" s="175"/>
      <c r="J91" s="174"/>
      <c r="K91" s="173"/>
      <c r="L91" s="176"/>
      <c r="M91" s="173"/>
      <c r="N91" s="174"/>
      <c r="O91" s="177">
        <f t="shared" si="34"/>
        <v>0</v>
      </c>
      <c r="P91" s="188">
        <f t="shared" si="35"/>
        <v>0</v>
      </c>
    </row>
    <row r="92" spans="1:16" s="182" customFormat="1" hidden="1">
      <c r="A92" s="181"/>
      <c r="B92" s="212"/>
      <c r="C92" s="51"/>
      <c r="D92" s="186"/>
      <c r="E92" s="186"/>
      <c r="F92" s="187"/>
      <c r="G92" s="173"/>
      <c r="H92" s="174"/>
      <c r="I92" s="175"/>
      <c r="J92" s="174"/>
      <c r="K92" s="173"/>
      <c r="L92" s="176"/>
      <c r="M92" s="173"/>
      <c r="N92" s="174"/>
      <c r="O92" s="177">
        <f t="shared" si="34"/>
        <v>0</v>
      </c>
      <c r="P92" s="188">
        <f t="shared" si="35"/>
        <v>0</v>
      </c>
    </row>
    <row r="93" spans="1:16" s="182" customFormat="1" hidden="1">
      <c r="A93" s="181"/>
      <c r="B93" s="212"/>
      <c r="C93" s="51"/>
      <c r="D93" s="186"/>
      <c r="E93" s="186"/>
      <c r="F93" s="187"/>
      <c r="G93" s="173"/>
      <c r="H93" s="174"/>
      <c r="I93" s="175"/>
      <c r="J93" s="174"/>
      <c r="K93" s="173"/>
      <c r="L93" s="176"/>
      <c r="M93" s="173"/>
      <c r="N93" s="174"/>
      <c r="O93" s="177">
        <f t="shared" si="34"/>
        <v>0</v>
      </c>
      <c r="P93" s="188">
        <f t="shared" si="35"/>
        <v>0</v>
      </c>
    </row>
    <row r="94" spans="1:16" s="182" customFormat="1" hidden="1">
      <c r="A94" s="181"/>
      <c r="B94" s="212"/>
      <c r="C94" s="51"/>
      <c r="D94" s="186"/>
      <c r="E94" s="186"/>
      <c r="F94" s="187"/>
      <c r="G94" s="173"/>
      <c r="H94" s="174"/>
      <c r="I94" s="175"/>
      <c r="J94" s="174"/>
      <c r="K94" s="173"/>
      <c r="L94" s="176"/>
      <c r="M94" s="173"/>
      <c r="N94" s="174"/>
      <c r="O94" s="177">
        <f t="shared" si="34"/>
        <v>0</v>
      </c>
      <c r="P94" s="188">
        <f t="shared" si="35"/>
        <v>0</v>
      </c>
    </row>
    <row r="95" spans="1:16" s="182" customFormat="1" hidden="1">
      <c r="A95" s="181"/>
      <c r="B95" s="212"/>
      <c r="C95" s="51"/>
      <c r="D95" s="186"/>
      <c r="E95" s="186"/>
      <c r="F95" s="187"/>
      <c r="G95" s="173"/>
      <c r="H95" s="174"/>
      <c r="I95" s="175"/>
      <c r="J95" s="174"/>
      <c r="K95" s="173"/>
      <c r="L95" s="176"/>
      <c r="M95" s="173"/>
      <c r="N95" s="174"/>
      <c r="O95" s="177">
        <f t="shared" si="34"/>
        <v>0</v>
      </c>
      <c r="P95" s="188">
        <f t="shared" si="35"/>
        <v>0</v>
      </c>
    </row>
    <row r="96" spans="1:16" s="182" customFormat="1" hidden="1">
      <c r="A96" s="181"/>
      <c r="B96" s="212"/>
      <c r="C96" s="51"/>
      <c r="D96" s="186"/>
      <c r="E96" s="186"/>
      <c r="F96" s="187"/>
      <c r="G96" s="173"/>
      <c r="H96" s="174"/>
      <c r="I96" s="175"/>
      <c r="J96" s="174"/>
      <c r="K96" s="173"/>
      <c r="L96" s="176"/>
      <c r="M96" s="173"/>
      <c r="N96" s="174"/>
      <c r="O96" s="177">
        <f t="shared" si="34"/>
        <v>0</v>
      </c>
      <c r="P96" s="188">
        <f t="shared" si="35"/>
        <v>0</v>
      </c>
    </row>
    <row r="97" spans="1:16" s="182" customFormat="1" hidden="1">
      <c r="A97" s="181"/>
      <c r="B97" s="212"/>
      <c r="C97" s="51"/>
      <c r="D97" s="186"/>
      <c r="E97" s="186"/>
      <c r="F97" s="187"/>
      <c r="G97" s="173"/>
      <c r="H97" s="174"/>
      <c r="I97" s="175"/>
      <c r="J97" s="174"/>
      <c r="K97" s="173"/>
      <c r="L97" s="176"/>
      <c r="M97" s="173"/>
      <c r="N97" s="174"/>
      <c r="O97" s="177">
        <f t="shared" si="34"/>
        <v>0</v>
      </c>
      <c r="P97" s="188">
        <f t="shared" si="35"/>
        <v>0</v>
      </c>
    </row>
    <row r="98" spans="1:16" s="182" customFormat="1" hidden="1">
      <c r="A98" s="181"/>
      <c r="B98" s="212"/>
      <c r="C98" s="51"/>
      <c r="D98" s="186"/>
      <c r="E98" s="186"/>
      <c r="F98" s="187"/>
      <c r="G98" s="173"/>
      <c r="H98" s="174"/>
      <c r="I98" s="175"/>
      <c r="J98" s="174"/>
      <c r="K98" s="173"/>
      <c r="L98" s="176"/>
      <c r="M98" s="173"/>
      <c r="N98" s="174"/>
      <c r="O98" s="177">
        <f t="shared" si="34"/>
        <v>0</v>
      </c>
      <c r="P98" s="188">
        <f t="shared" si="35"/>
        <v>0</v>
      </c>
    </row>
    <row r="99" spans="1:16" s="182" customFormat="1" hidden="1">
      <c r="A99" s="181"/>
      <c r="B99" s="212"/>
      <c r="C99" s="51"/>
      <c r="D99" s="186"/>
      <c r="E99" s="186"/>
      <c r="F99" s="187"/>
      <c r="G99" s="173"/>
      <c r="H99" s="174"/>
      <c r="I99" s="175"/>
      <c r="J99" s="174"/>
      <c r="K99" s="173"/>
      <c r="L99" s="176"/>
      <c r="M99" s="173"/>
      <c r="N99" s="174"/>
      <c r="O99" s="177">
        <f t="shared" si="34"/>
        <v>0</v>
      </c>
      <c r="P99" s="188">
        <f t="shared" si="35"/>
        <v>0</v>
      </c>
    </row>
    <row r="100" spans="1:16" s="182" customFormat="1" hidden="1">
      <c r="A100" s="181"/>
      <c r="B100" s="212"/>
      <c r="C100" s="51"/>
      <c r="D100" s="186"/>
      <c r="E100" s="186"/>
      <c r="F100" s="187"/>
      <c r="G100" s="173"/>
      <c r="H100" s="174"/>
      <c r="I100" s="175"/>
      <c r="J100" s="174"/>
      <c r="K100" s="173"/>
      <c r="L100" s="176"/>
      <c r="M100" s="173"/>
      <c r="N100" s="174"/>
      <c r="O100" s="177">
        <f t="shared" si="34"/>
        <v>0</v>
      </c>
      <c r="P100" s="188">
        <f t="shared" si="35"/>
        <v>0</v>
      </c>
    </row>
    <row r="101" spans="1:16" s="182" customFormat="1" hidden="1">
      <c r="A101" s="181"/>
      <c r="B101" s="212"/>
      <c r="C101" s="51"/>
      <c r="D101" s="186"/>
      <c r="E101" s="186"/>
      <c r="F101" s="187"/>
      <c r="G101" s="173"/>
      <c r="H101" s="174"/>
      <c r="I101" s="175"/>
      <c r="J101" s="174"/>
      <c r="K101" s="173"/>
      <c r="L101" s="176"/>
      <c r="M101" s="173"/>
      <c r="N101" s="174"/>
      <c r="O101" s="177">
        <f t="shared" si="34"/>
        <v>0</v>
      </c>
      <c r="P101" s="188">
        <f t="shared" si="35"/>
        <v>0</v>
      </c>
    </row>
    <row r="102" spans="1:16" s="182" customFormat="1" hidden="1">
      <c r="A102" s="181"/>
      <c r="B102" s="212"/>
      <c r="C102" s="51"/>
      <c r="D102" s="186"/>
      <c r="E102" s="186"/>
      <c r="F102" s="187"/>
      <c r="G102" s="173"/>
      <c r="H102" s="174"/>
      <c r="I102" s="175"/>
      <c r="J102" s="174"/>
      <c r="K102" s="173"/>
      <c r="L102" s="176"/>
      <c r="M102" s="173"/>
      <c r="N102" s="174"/>
      <c r="O102" s="177">
        <f t="shared" si="34"/>
        <v>0</v>
      </c>
      <c r="P102" s="188">
        <f t="shared" si="35"/>
        <v>0</v>
      </c>
    </row>
    <row r="103" spans="1:16" s="179" customFormat="1" hidden="1">
      <c r="A103" s="178"/>
      <c r="B103" s="212"/>
      <c r="C103" s="51"/>
      <c r="D103" s="171"/>
      <c r="E103" s="171"/>
      <c r="F103" s="172"/>
      <c r="G103" s="173"/>
      <c r="H103" s="174"/>
      <c r="I103" s="175"/>
      <c r="J103" s="174"/>
      <c r="K103" s="173"/>
      <c r="L103" s="176"/>
      <c r="M103" s="173"/>
      <c r="N103" s="174"/>
      <c r="O103" s="177">
        <f t="shared" si="34"/>
        <v>0</v>
      </c>
      <c r="P103" s="188">
        <f t="shared" si="35"/>
        <v>0</v>
      </c>
    </row>
    <row r="104" spans="1:16" s="179" customFormat="1" hidden="1">
      <c r="A104" s="178"/>
      <c r="B104" s="212"/>
      <c r="C104" s="51"/>
      <c r="D104" s="171"/>
      <c r="E104" s="171"/>
      <c r="F104" s="172"/>
      <c r="G104" s="173"/>
      <c r="H104" s="174"/>
      <c r="I104" s="175"/>
      <c r="J104" s="174"/>
      <c r="K104" s="173"/>
      <c r="L104" s="176"/>
      <c r="M104" s="173"/>
      <c r="N104" s="174"/>
      <c r="O104" s="177">
        <f t="shared" si="34"/>
        <v>0</v>
      </c>
      <c r="P104" s="188">
        <f t="shared" si="35"/>
        <v>0</v>
      </c>
    </row>
    <row r="105" spans="1:16" s="179" customFormat="1" hidden="1">
      <c r="A105" s="178"/>
      <c r="B105" s="212"/>
      <c r="C105" s="51"/>
      <c r="D105" s="171"/>
      <c r="E105" s="171"/>
      <c r="F105" s="172"/>
      <c r="G105" s="173"/>
      <c r="H105" s="174"/>
      <c r="I105" s="175"/>
      <c r="J105" s="174"/>
      <c r="K105" s="173"/>
      <c r="L105" s="176"/>
      <c r="M105" s="173"/>
      <c r="N105" s="174"/>
      <c r="O105" s="177">
        <f t="shared" si="34"/>
        <v>0</v>
      </c>
      <c r="P105" s="188">
        <f t="shared" si="35"/>
        <v>0</v>
      </c>
    </row>
    <row r="106" spans="1:16" s="179" customFormat="1" hidden="1">
      <c r="A106" s="178"/>
      <c r="B106" s="212"/>
      <c r="C106" s="51"/>
      <c r="D106" s="171"/>
      <c r="E106" s="171"/>
      <c r="F106" s="172"/>
      <c r="G106" s="173"/>
      <c r="H106" s="174"/>
      <c r="I106" s="175"/>
      <c r="J106" s="174"/>
      <c r="K106" s="173"/>
      <c r="L106" s="176"/>
      <c r="M106" s="173"/>
      <c r="N106" s="174"/>
      <c r="O106" s="177">
        <f t="shared" si="34"/>
        <v>0</v>
      </c>
      <c r="P106" s="188">
        <f t="shared" si="35"/>
        <v>0</v>
      </c>
    </row>
    <row r="107" spans="1:16" s="179" customFormat="1" hidden="1">
      <c r="A107" s="178"/>
      <c r="B107" s="212"/>
      <c r="C107" s="51"/>
      <c r="D107" s="171"/>
      <c r="E107" s="171"/>
      <c r="F107" s="172"/>
      <c r="G107" s="173"/>
      <c r="H107" s="174"/>
      <c r="I107" s="175"/>
      <c r="J107" s="174"/>
      <c r="K107" s="173"/>
      <c r="L107" s="176"/>
      <c r="M107" s="173"/>
      <c r="N107" s="174"/>
      <c r="O107" s="177">
        <f t="shared" si="34"/>
        <v>0</v>
      </c>
      <c r="P107" s="188">
        <f t="shared" si="35"/>
        <v>0</v>
      </c>
    </row>
    <row r="108" spans="1:16" s="182" customFormat="1" hidden="1">
      <c r="A108" s="181"/>
      <c r="B108" s="212"/>
      <c r="C108" s="51"/>
      <c r="D108" s="186"/>
      <c r="E108" s="186"/>
      <c r="F108" s="187"/>
      <c r="G108" s="173"/>
      <c r="H108" s="174"/>
      <c r="I108" s="175"/>
      <c r="J108" s="174"/>
      <c r="K108" s="173"/>
      <c r="L108" s="176"/>
      <c r="M108" s="173"/>
      <c r="N108" s="174"/>
      <c r="O108" s="177">
        <f t="shared" ref="O108:O112" si="36">SUM(F108:N108)</f>
        <v>0</v>
      </c>
      <c r="P108" s="188">
        <f t="shared" si="35"/>
        <v>0</v>
      </c>
    </row>
    <row r="109" spans="1:16" s="182" customFormat="1" hidden="1">
      <c r="A109" s="181"/>
      <c r="B109" s="212"/>
      <c r="C109" s="51"/>
      <c r="D109" s="186"/>
      <c r="E109" s="186"/>
      <c r="F109" s="187"/>
      <c r="G109" s="173"/>
      <c r="H109" s="174"/>
      <c r="I109" s="175"/>
      <c r="J109" s="174"/>
      <c r="K109" s="173"/>
      <c r="L109" s="176"/>
      <c r="M109" s="173"/>
      <c r="N109" s="174"/>
      <c r="O109" s="177">
        <f t="shared" si="36"/>
        <v>0</v>
      </c>
      <c r="P109" s="188">
        <f t="shared" si="35"/>
        <v>0</v>
      </c>
    </row>
    <row r="110" spans="1:16" s="182" customFormat="1" hidden="1">
      <c r="A110" s="181"/>
      <c r="B110" s="212"/>
      <c r="C110" s="51"/>
      <c r="D110" s="186"/>
      <c r="E110" s="186"/>
      <c r="F110" s="187"/>
      <c r="G110" s="173"/>
      <c r="H110" s="174"/>
      <c r="I110" s="175"/>
      <c r="J110" s="174"/>
      <c r="K110" s="173"/>
      <c r="L110" s="176"/>
      <c r="M110" s="173"/>
      <c r="N110" s="174"/>
      <c r="O110" s="177">
        <f t="shared" si="36"/>
        <v>0</v>
      </c>
      <c r="P110" s="188">
        <f t="shared" si="35"/>
        <v>0</v>
      </c>
    </row>
    <row r="111" spans="1:16" s="182" customFormat="1" hidden="1">
      <c r="A111" s="181"/>
      <c r="B111" s="212"/>
      <c r="C111" s="51"/>
      <c r="D111" s="186"/>
      <c r="E111" s="186"/>
      <c r="F111" s="187"/>
      <c r="G111" s="173"/>
      <c r="H111" s="174"/>
      <c r="I111" s="175"/>
      <c r="J111" s="174"/>
      <c r="K111" s="173"/>
      <c r="L111" s="176"/>
      <c r="M111" s="173"/>
      <c r="N111" s="174"/>
      <c r="O111" s="177">
        <f t="shared" si="36"/>
        <v>0</v>
      </c>
      <c r="P111" s="188">
        <f t="shared" si="35"/>
        <v>0</v>
      </c>
    </row>
    <row r="112" spans="1:16" s="182" customFormat="1" hidden="1">
      <c r="A112" s="181"/>
      <c r="B112" s="212"/>
      <c r="C112" s="51"/>
      <c r="D112" s="186"/>
      <c r="E112" s="186"/>
      <c r="F112" s="187"/>
      <c r="G112" s="173"/>
      <c r="H112" s="174"/>
      <c r="I112" s="175"/>
      <c r="J112" s="174"/>
      <c r="K112" s="173"/>
      <c r="L112" s="176"/>
      <c r="M112" s="173"/>
      <c r="N112" s="174"/>
      <c r="O112" s="177">
        <f t="shared" si="36"/>
        <v>0</v>
      </c>
      <c r="P112" s="188">
        <f t="shared" si="35"/>
        <v>0</v>
      </c>
    </row>
    <row r="113" spans="1:16" s="179" customFormat="1" hidden="1">
      <c r="A113" s="178"/>
      <c r="B113" s="212"/>
      <c r="C113" s="51"/>
      <c r="D113" s="171"/>
      <c r="E113" s="171"/>
      <c r="F113" s="172"/>
      <c r="G113" s="173"/>
      <c r="H113" s="174"/>
      <c r="I113" s="175"/>
      <c r="J113" s="174"/>
      <c r="K113" s="173"/>
      <c r="L113" s="176"/>
      <c r="M113" s="173"/>
      <c r="N113" s="174"/>
      <c r="O113" s="177">
        <f t="shared" si="34"/>
        <v>0</v>
      </c>
      <c r="P113" s="188">
        <f t="shared" si="35"/>
        <v>0</v>
      </c>
    </row>
    <row r="114" spans="1:16" s="178" customFormat="1" ht="12" hidden="1" thickBot="1">
      <c r="A114" s="38"/>
      <c r="B114" s="190" t="s">
        <v>21</v>
      </c>
      <c r="C114" s="39">
        <f>SUM(C113:C113)</f>
        <v>0</v>
      </c>
      <c r="D114" s="39">
        <f>SUM(D90:D113)</f>
        <v>0</v>
      </c>
      <c r="E114" s="39">
        <f>SUM(E90:E113)</f>
        <v>0</v>
      </c>
      <c r="F114" s="39">
        <f>SUM(F90:F113)</f>
        <v>0</v>
      </c>
      <c r="G114" s="43">
        <f t="shared" ref="G114:P114" si="37">SUM(G90:G113)</f>
        <v>0</v>
      </c>
      <c r="H114" s="43">
        <f t="shared" si="37"/>
        <v>0</v>
      </c>
      <c r="I114" s="43">
        <f t="shared" si="37"/>
        <v>0</v>
      </c>
      <c r="J114" s="43">
        <f t="shared" si="37"/>
        <v>0</v>
      </c>
      <c r="K114" s="43">
        <f t="shared" si="37"/>
        <v>0</v>
      </c>
      <c r="L114" s="43">
        <f t="shared" si="37"/>
        <v>0</v>
      </c>
      <c r="M114" s="43">
        <f t="shared" si="37"/>
        <v>0</v>
      </c>
      <c r="N114" s="43">
        <f t="shared" si="37"/>
        <v>0</v>
      </c>
      <c r="O114" s="44">
        <f t="shared" si="37"/>
        <v>0</v>
      </c>
      <c r="P114" s="45">
        <f t="shared" si="37"/>
        <v>0</v>
      </c>
    </row>
    <row r="115" spans="1:16" s="178" customFormat="1" hidden="1">
      <c r="B115" s="223"/>
    </row>
    <row r="116" spans="1:16" s="181" customFormat="1" hidden="1">
      <c r="B116" s="223"/>
    </row>
    <row r="117" spans="1:16" s="181" customFormat="1" ht="12" hidden="1" thickBot="1">
      <c r="B117" s="218" t="s">
        <v>55</v>
      </c>
      <c r="C117" s="183"/>
      <c r="D117" s="183"/>
      <c r="E117" s="183"/>
      <c r="F117" s="184"/>
      <c r="G117" s="184"/>
      <c r="H117" s="184"/>
      <c r="I117" s="184"/>
      <c r="J117" s="184"/>
      <c r="K117" s="184"/>
      <c r="L117" s="184"/>
      <c r="M117" s="184"/>
      <c r="N117" s="184"/>
      <c r="O117" s="185"/>
      <c r="P117" s="185"/>
    </row>
    <row r="118" spans="1:16" s="182" customFormat="1" hidden="1">
      <c r="A118" s="181"/>
      <c r="B118" s="212" t="s">
        <v>74</v>
      </c>
      <c r="C118" s="63"/>
      <c r="D118" s="186"/>
      <c r="E118" s="186"/>
      <c r="F118" s="187"/>
      <c r="G118" s="173"/>
      <c r="H118" s="174"/>
      <c r="I118" s="175"/>
      <c r="J118" s="174"/>
      <c r="K118" s="173"/>
      <c r="L118" s="176"/>
      <c r="M118" s="173"/>
      <c r="N118" s="174"/>
      <c r="O118" s="113">
        <f>SUM(F118:N118)+(E118*18)+(D118*9)</f>
        <v>0</v>
      </c>
      <c r="P118" s="188">
        <f t="shared" ref="P118:P121" si="38">(D118*$D$3)+(E118*$E$3)+(F118*$F$3)+(G118*$G$3)+(H118*$H$3)+(I118*$I$3)+(J118*$J$3)+(K118*$K$3)+(L118*$L$3)+(M118*$M$3)+(N118*$N$3)</f>
        <v>0</v>
      </c>
    </row>
    <row r="119" spans="1:16" s="182" customFormat="1" hidden="1">
      <c r="A119" s="181"/>
      <c r="B119" s="212"/>
      <c r="C119" s="51"/>
      <c r="D119" s="186"/>
      <c r="E119" s="186"/>
      <c r="F119" s="187"/>
      <c r="G119" s="173"/>
      <c r="H119" s="174"/>
      <c r="I119" s="175"/>
      <c r="J119" s="174"/>
      <c r="K119" s="173"/>
      <c r="L119" s="176"/>
      <c r="M119" s="173"/>
      <c r="N119" s="174"/>
      <c r="O119" s="177">
        <f t="shared" ref="O119:O120" si="39">SUM(F119:N119)</f>
        <v>0</v>
      </c>
      <c r="P119" s="188">
        <f t="shared" si="38"/>
        <v>0</v>
      </c>
    </row>
    <row r="120" spans="1:16" s="182" customFormat="1" hidden="1">
      <c r="A120" s="181"/>
      <c r="B120" s="212"/>
      <c r="C120" s="51"/>
      <c r="D120" s="186"/>
      <c r="E120" s="186"/>
      <c r="F120" s="187"/>
      <c r="G120" s="173"/>
      <c r="H120" s="174"/>
      <c r="I120" s="175"/>
      <c r="J120" s="174"/>
      <c r="K120" s="173"/>
      <c r="L120" s="176"/>
      <c r="M120" s="173"/>
      <c r="N120" s="174"/>
      <c r="O120" s="177">
        <f t="shared" si="39"/>
        <v>0</v>
      </c>
      <c r="P120" s="188">
        <f t="shared" si="38"/>
        <v>0</v>
      </c>
    </row>
    <row r="121" spans="1:16" s="182" customFormat="1" hidden="1">
      <c r="A121" s="181"/>
      <c r="B121" s="212"/>
      <c r="C121" s="51"/>
      <c r="D121" s="186"/>
      <c r="E121" s="186"/>
      <c r="F121" s="187"/>
      <c r="G121" s="173"/>
      <c r="H121" s="174"/>
      <c r="I121" s="175"/>
      <c r="J121" s="174"/>
      <c r="K121" s="173"/>
      <c r="L121" s="176"/>
      <c r="M121" s="173"/>
      <c r="N121" s="174"/>
      <c r="O121" s="177">
        <f t="shared" ref="O121" si="40">SUM(F121:N121)</f>
        <v>0</v>
      </c>
      <c r="P121" s="188">
        <f t="shared" si="38"/>
        <v>0</v>
      </c>
    </row>
    <row r="122" spans="1:16" s="181" customFormat="1" ht="12" hidden="1" thickBot="1">
      <c r="A122" s="189"/>
      <c r="B122" s="190" t="s">
        <v>21</v>
      </c>
      <c r="C122" s="190">
        <f>SUM(C121:C121)</f>
        <v>0</v>
      </c>
      <c r="D122" s="190">
        <f>SUM(D118:D121)</f>
        <v>0</v>
      </c>
      <c r="E122" s="190">
        <f>SUM(E118:E121)</f>
        <v>0</v>
      </c>
      <c r="F122" s="190">
        <f>SUM(F121:F121)</f>
        <v>0</v>
      </c>
      <c r="G122" s="43">
        <f t="shared" ref="G122:P122" si="41">SUM(G118:G121)</f>
        <v>0</v>
      </c>
      <c r="H122" s="43">
        <f t="shared" si="41"/>
        <v>0</v>
      </c>
      <c r="I122" s="43">
        <f t="shared" si="41"/>
        <v>0</v>
      </c>
      <c r="J122" s="43">
        <f t="shared" si="41"/>
        <v>0</v>
      </c>
      <c r="K122" s="43">
        <f t="shared" si="41"/>
        <v>0</v>
      </c>
      <c r="L122" s="43">
        <f t="shared" si="41"/>
        <v>0</v>
      </c>
      <c r="M122" s="43">
        <f t="shared" si="41"/>
        <v>0</v>
      </c>
      <c r="N122" s="43">
        <f t="shared" si="41"/>
        <v>0</v>
      </c>
      <c r="O122" s="44">
        <f t="shared" si="41"/>
        <v>0</v>
      </c>
      <c r="P122" s="45">
        <f t="shared" si="41"/>
        <v>0</v>
      </c>
    </row>
    <row r="123" spans="1:16" s="181" customFormat="1" hidden="1">
      <c r="B123" s="223"/>
    </row>
    <row r="124" spans="1:16" hidden="1"/>
    <row r="125" spans="1:16" ht="12" hidden="1" thickBot="1">
      <c r="B125" s="218" t="s">
        <v>54</v>
      </c>
      <c r="C125" s="33"/>
      <c r="D125" s="33"/>
      <c r="E125" s="33"/>
      <c r="F125" s="34"/>
      <c r="G125" s="34"/>
      <c r="H125" s="34"/>
      <c r="I125" s="34"/>
      <c r="J125" s="34"/>
      <c r="K125" s="34"/>
      <c r="L125" s="34"/>
      <c r="M125" s="34"/>
      <c r="N125" s="34"/>
      <c r="O125" s="35"/>
      <c r="P125" s="35"/>
    </row>
    <row r="126" spans="1:16" s="30" customFormat="1" hidden="1">
      <c r="A126" s="1"/>
      <c r="B126" s="212"/>
      <c r="C126" s="63"/>
      <c r="D126" s="52"/>
      <c r="E126" s="52"/>
      <c r="F126" s="53"/>
      <c r="G126" s="59"/>
      <c r="H126" s="60"/>
      <c r="I126" s="61"/>
      <c r="J126" s="60"/>
      <c r="K126" s="59"/>
      <c r="L126" s="62"/>
      <c r="M126" s="59"/>
      <c r="N126" s="60"/>
      <c r="O126" s="36">
        <f t="shared" ref="O126:O128" si="42">SUM(F126:N126)</f>
        <v>0</v>
      </c>
      <c r="P126" s="188">
        <f t="shared" ref="P126:P128" si="43">(D126*$D$3)+(E126*$E$3)+(F126*$F$3)+(G126*$G$3)+(H126*$H$3)+(I126*$I$3)+(J126*$J$3)+(K126*$K$3)+(L126*$L$3)+(M126*$M$3)+(N126*$N$3)</f>
        <v>0</v>
      </c>
    </row>
    <row r="127" spans="1:16" s="182" customFormat="1" hidden="1">
      <c r="A127" s="181"/>
      <c r="B127" s="212"/>
      <c r="C127" s="51"/>
      <c r="D127" s="186"/>
      <c r="E127" s="186"/>
      <c r="F127" s="187"/>
      <c r="G127" s="173"/>
      <c r="H127" s="174"/>
      <c r="I127" s="175"/>
      <c r="J127" s="174"/>
      <c r="K127" s="173"/>
      <c r="L127" s="176"/>
      <c r="M127" s="173"/>
      <c r="N127" s="174"/>
      <c r="O127" s="177">
        <f t="shared" ref="O127" si="44">SUM(F127:N127)</f>
        <v>0</v>
      </c>
      <c r="P127" s="188">
        <f t="shared" si="43"/>
        <v>0</v>
      </c>
    </row>
    <row r="128" spans="1:16" s="30" customFormat="1" hidden="1">
      <c r="A128" s="1"/>
      <c r="B128" s="212"/>
      <c r="C128" s="51"/>
      <c r="D128" s="52"/>
      <c r="E128" s="52"/>
      <c r="F128" s="53"/>
      <c r="G128" s="59"/>
      <c r="H128" s="60"/>
      <c r="I128" s="61"/>
      <c r="J128" s="60"/>
      <c r="K128" s="59"/>
      <c r="L128" s="62"/>
      <c r="M128" s="59"/>
      <c r="N128" s="60"/>
      <c r="O128" s="36">
        <f t="shared" si="42"/>
        <v>0</v>
      </c>
      <c r="P128" s="188">
        <f t="shared" si="43"/>
        <v>0</v>
      </c>
    </row>
    <row r="129" spans="1:16" ht="12" hidden="1" thickBot="1">
      <c r="A129" s="38"/>
      <c r="B129" s="190" t="s">
        <v>21</v>
      </c>
      <c r="C129" s="39">
        <f>SUM(C128:C128)</f>
        <v>0</v>
      </c>
      <c r="D129" s="39">
        <f>SUM(D126:D128)</f>
        <v>0</v>
      </c>
      <c r="E129" s="39">
        <f>SUM(E126:E128)</f>
        <v>0</v>
      </c>
      <c r="F129" s="39">
        <f>SUM(F128:F128)</f>
        <v>0</v>
      </c>
      <c r="G129" s="43">
        <f t="shared" ref="G129:P129" si="45">SUM(G126:G128)</f>
        <v>0</v>
      </c>
      <c r="H129" s="43">
        <f t="shared" si="45"/>
        <v>0</v>
      </c>
      <c r="I129" s="43">
        <f t="shared" si="45"/>
        <v>0</v>
      </c>
      <c r="J129" s="43">
        <f t="shared" si="45"/>
        <v>0</v>
      </c>
      <c r="K129" s="43">
        <f t="shared" si="45"/>
        <v>0</v>
      </c>
      <c r="L129" s="43">
        <f t="shared" si="45"/>
        <v>0</v>
      </c>
      <c r="M129" s="43">
        <f t="shared" si="45"/>
        <v>0</v>
      </c>
      <c r="N129" s="43">
        <f t="shared" si="45"/>
        <v>0</v>
      </c>
      <c r="O129" s="44">
        <f t="shared" si="45"/>
        <v>0</v>
      </c>
      <c r="P129" s="45">
        <f t="shared" si="45"/>
        <v>0</v>
      </c>
    </row>
    <row r="130" spans="1:16" hidden="1"/>
    <row r="131" spans="1:16" s="181" customFormat="1" hidden="1">
      <c r="B131" s="223"/>
    </row>
    <row r="132" spans="1:16" s="181" customFormat="1" ht="12" hidden="1" thickBot="1">
      <c r="B132" s="218" t="s">
        <v>45</v>
      </c>
      <c r="C132" s="183"/>
      <c r="D132" s="183"/>
      <c r="E132" s="183"/>
      <c r="F132" s="184"/>
      <c r="G132" s="184"/>
      <c r="H132" s="184"/>
      <c r="I132" s="184"/>
      <c r="J132" s="184"/>
      <c r="K132" s="184"/>
      <c r="L132" s="184"/>
      <c r="M132" s="184"/>
      <c r="N132" s="184"/>
      <c r="O132" s="185"/>
      <c r="P132" s="185"/>
    </row>
    <row r="133" spans="1:16" s="182" customFormat="1" hidden="1">
      <c r="A133" s="181"/>
      <c r="B133" s="212" t="s">
        <v>74</v>
      </c>
      <c r="C133" s="63"/>
      <c r="D133" s="186"/>
      <c r="E133" s="186"/>
      <c r="F133" s="187"/>
      <c r="G133" s="173"/>
      <c r="H133" s="174"/>
      <c r="I133" s="175"/>
      <c r="J133" s="174"/>
      <c r="K133" s="173"/>
      <c r="L133" s="176"/>
      <c r="M133" s="173"/>
      <c r="N133" s="174"/>
      <c r="O133" s="113">
        <f>SUM(F133:N133)+(E133*18)+(D133*9)</f>
        <v>0</v>
      </c>
      <c r="P133" s="188">
        <f t="shared" ref="P133:P135" si="46">(D133*$D$3)+(E133*$E$3)+(F133*$F$3)+(G133*$G$3)+(H133*$H$3)+(I133*$I$3)+(J133*$J$3)+(K133*$K$3)+(L133*$L$3)+(M133*$M$3)+(N133*$N$3)</f>
        <v>0</v>
      </c>
    </row>
    <row r="134" spans="1:16" s="182" customFormat="1" hidden="1">
      <c r="A134" s="181"/>
      <c r="B134" s="212"/>
      <c r="C134" s="51"/>
      <c r="D134" s="186"/>
      <c r="E134" s="186"/>
      <c r="F134" s="187"/>
      <c r="G134" s="173"/>
      <c r="H134" s="174"/>
      <c r="I134" s="175"/>
      <c r="J134" s="174"/>
      <c r="K134" s="173"/>
      <c r="L134" s="176"/>
      <c r="M134" s="173"/>
      <c r="N134" s="174"/>
      <c r="O134" s="177">
        <f t="shared" ref="O134" si="47">SUM(F134:N134)</f>
        <v>0</v>
      </c>
      <c r="P134" s="188">
        <f t="shared" si="46"/>
        <v>0</v>
      </c>
    </row>
    <row r="135" spans="1:16" s="182" customFormat="1" hidden="1">
      <c r="A135" s="181"/>
      <c r="B135" s="212"/>
      <c r="C135" s="51"/>
      <c r="D135" s="186"/>
      <c r="E135" s="186"/>
      <c r="F135" s="187"/>
      <c r="G135" s="173"/>
      <c r="H135" s="174"/>
      <c r="I135" s="175"/>
      <c r="J135" s="174"/>
      <c r="K135" s="173"/>
      <c r="L135" s="176"/>
      <c r="M135" s="173"/>
      <c r="N135" s="174"/>
      <c r="O135" s="177">
        <f t="shared" ref="O135" si="48">SUM(F135:N135)</f>
        <v>0</v>
      </c>
      <c r="P135" s="188">
        <f t="shared" si="46"/>
        <v>0</v>
      </c>
    </row>
    <row r="136" spans="1:16" s="181" customFormat="1" ht="12" hidden="1" thickBot="1">
      <c r="A136" s="189"/>
      <c r="B136" s="190" t="s">
        <v>21</v>
      </c>
      <c r="C136" s="190">
        <f>SUM(C135:C135)</f>
        <v>0</v>
      </c>
      <c r="D136" s="190">
        <f>SUM(D133:D135)</f>
        <v>0</v>
      </c>
      <c r="E136" s="190">
        <f>SUM(E133:E135)</f>
        <v>0</v>
      </c>
      <c r="F136" s="190">
        <f>SUM(F135:F135)</f>
        <v>0</v>
      </c>
      <c r="G136" s="43">
        <f t="shared" ref="G136:P136" si="49">SUM(G133:G135)</f>
        <v>0</v>
      </c>
      <c r="H136" s="43">
        <f t="shared" si="49"/>
        <v>0</v>
      </c>
      <c r="I136" s="43">
        <f t="shared" si="49"/>
        <v>0</v>
      </c>
      <c r="J136" s="43">
        <f t="shared" si="49"/>
        <v>0</v>
      </c>
      <c r="K136" s="43">
        <f t="shared" si="49"/>
        <v>0</v>
      </c>
      <c r="L136" s="43">
        <f t="shared" si="49"/>
        <v>0</v>
      </c>
      <c r="M136" s="43">
        <f t="shared" si="49"/>
        <v>0</v>
      </c>
      <c r="N136" s="43">
        <f t="shared" si="49"/>
        <v>0</v>
      </c>
      <c r="O136" s="44">
        <f t="shared" si="49"/>
        <v>0</v>
      </c>
      <c r="P136" s="45">
        <f t="shared" si="49"/>
        <v>0</v>
      </c>
    </row>
    <row r="137" spans="1:16" s="181" customFormat="1" hidden="1">
      <c r="B137" s="223"/>
    </row>
    <row r="139" spans="1:16" ht="12" thickBot="1">
      <c r="B139" s="218" t="s">
        <v>52</v>
      </c>
      <c r="C139" s="33"/>
      <c r="D139" s="33"/>
      <c r="E139" s="33"/>
      <c r="F139" s="34"/>
      <c r="G139" s="34"/>
      <c r="H139" s="34"/>
      <c r="I139" s="34"/>
      <c r="J139" s="34"/>
      <c r="K139" s="34"/>
      <c r="L139" s="34"/>
      <c r="M139" s="34"/>
      <c r="N139" s="34"/>
      <c r="O139" s="35"/>
      <c r="P139" s="35"/>
    </row>
    <row r="140" spans="1:16" s="30" customFormat="1" ht="11.25" customHeight="1">
      <c r="A140" s="1"/>
      <c r="B140" s="212" t="s">
        <v>101</v>
      </c>
      <c r="C140" s="51"/>
      <c r="D140" s="52"/>
      <c r="E140" s="52"/>
      <c r="F140" s="53"/>
      <c r="G140" s="59">
        <v>10</v>
      </c>
      <c r="H140" s="60"/>
      <c r="I140" s="61"/>
      <c r="J140" s="60"/>
      <c r="K140" s="59"/>
      <c r="L140" s="62"/>
      <c r="M140" s="59"/>
      <c r="N140" s="60"/>
      <c r="O140" s="36">
        <f t="shared" ref="O140:O148" si="50">SUM(F140:N140)</f>
        <v>10</v>
      </c>
      <c r="P140" s="188">
        <f t="shared" ref="P140:P148" si="51">(D140*$D$3)+(E140*$E$3)+(F140*$F$3)+(G140*$G$3)+(H140*$H$3)+(I140*$I$3)+(J140*$J$3)+(K140*$K$3)+(L140*$L$3)+(M140*$M$3)+(N140*$N$3)</f>
        <v>2.5</v>
      </c>
    </row>
    <row r="141" spans="1:16" s="182" customFormat="1" ht="11.25" customHeight="1">
      <c r="A141" s="181"/>
      <c r="B141" s="212" t="s">
        <v>102</v>
      </c>
      <c r="C141" s="51"/>
      <c r="D141" s="186"/>
      <c r="E141" s="186"/>
      <c r="F141" s="187"/>
      <c r="G141" s="173">
        <v>17</v>
      </c>
      <c r="H141" s="174"/>
      <c r="I141" s="175">
        <v>36</v>
      </c>
      <c r="J141" s="174"/>
      <c r="K141" s="173">
        <v>9</v>
      </c>
      <c r="L141" s="176"/>
      <c r="M141" s="173"/>
      <c r="N141" s="174"/>
      <c r="O141" s="177">
        <f t="shared" si="50"/>
        <v>62</v>
      </c>
      <c r="P141" s="188">
        <f t="shared" si="51"/>
        <v>31.25</v>
      </c>
    </row>
    <row r="142" spans="1:16" s="182" customFormat="1" ht="11.25" customHeight="1">
      <c r="A142" s="181"/>
      <c r="B142" s="212" t="s">
        <v>103</v>
      </c>
      <c r="C142" s="51"/>
      <c r="D142" s="186"/>
      <c r="E142" s="186"/>
      <c r="F142" s="187"/>
      <c r="G142" s="173">
        <v>10</v>
      </c>
      <c r="H142" s="174"/>
      <c r="I142" s="175"/>
      <c r="J142" s="174"/>
      <c r="K142" s="173">
        <v>7</v>
      </c>
      <c r="L142" s="176"/>
      <c r="M142" s="173"/>
      <c r="N142" s="174"/>
      <c r="O142" s="177">
        <f t="shared" si="50"/>
        <v>17</v>
      </c>
      <c r="P142" s="188">
        <f t="shared" si="51"/>
        <v>9.5</v>
      </c>
    </row>
    <row r="143" spans="1:16" s="182" customFormat="1" ht="11.25" customHeight="1">
      <c r="A143" s="181"/>
      <c r="B143" s="212" t="s">
        <v>104</v>
      </c>
      <c r="C143" s="51"/>
      <c r="D143" s="186"/>
      <c r="E143" s="186"/>
      <c r="F143" s="187"/>
      <c r="G143" s="173">
        <v>10</v>
      </c>
      <c r="H143" s="174"/>
      <c r="I143" s="175">
        <v>6</v>
      </c>
      <c r="J143" s="174"/>
      <c r="K143" s="173">
        <v>6</v>
      </c>
      <c r="L143" s="176"/>
      <c r="M143" s="173">
        <v>3</v>
      </c>
      <c r="N143" s="174"/>
      <c r="O143" s="177">
        <f t="shared" si="50"/>
        <v>25</v>
      </c>
      <c r="P143" s="188">
        <f t="shared" si="51"/>
        <v>17.5</v>
      </c>
    </row>
    <row r="144" spans="1:16" s="182" customFormat="1" ht="11.25" customHeight="1">
      <c r="A144" s="181"/>
      <c r="B144" s="212" t="s">
        <v>105</v>
      </c>
      <c r="C144" s="51"/>
      <c r="D144" s="186"/>
      <c r="E144" s="186">
        <v>1</v>
      </c>
      <c r="F144" s="187"/>
      <c r="G144" s="173"/>
      <c r="H144" s="174"/>
      <c r="I144" s="175"/>
      <c r="J144" s="174"/>
      <c r="K144" s="173"/>
      <c r="L144" s="176"/>
      <c r="M144" s="173">
        <v>50</v>
      </c>
      <c r="N144" s="174"/>
      <c r="O144" s="113">
        <f>SUM(F144:N144)+(E144*18)+(D144*9)</f>
        <v>68</v>
      </c>
      <c r="P144" s="188">
        <f t="shared" si="51"/>
        <v>172</v>
      </c>
    </row>
    <row r="145" spans="1:16" s="182" customFormat="1" ht="11.25" customHeight="1">
      <c r="A145" s="181"/>
      <c r="B145" s="212" t="s">
        <v>106</v>
      </c>
      <c r="C145" s="51"/>
      <c r="D145" s="186"/>
      <c r="E145" s="186"/>
      <c r="F145" s="187"/>
      <c r="G145" s="173">
        <v>3</v>
      </c>
      <c r="H145" s="174"/>
      <c r="I145" s="175">
        <v>2</v>
      </c>
      <c r="J145" s="174"/>
      <c r="K145" s="173">
        <v>0</v>
      </c>
      <c r="L145" s="176"/>
      <c r="M145" s="173">
        <v>1</v>
      </c>
      <c r="N145" s="174"/>
      <c r="O145" s="177">
        <f t="shared" si="50"/>
        <v>6</v>
      </c>
      <c r="P145" s="188">
        <f t="shared" si="51"/>
        <v>3.75</v>
      </c>
    </row>
    <row r="146" spans="1:16" s="182" customFormat="1" ht="11.25" customHeight="1">
      <c r="A146" s="181"/>
      <c r="B146" s="212" t="s">
        <v>107</v>
      </c>
      <c r="C146" s="51"/>
      <c r="D146" s="186"/>
      <c r="E146" s="186">
        <v>3</v>
      </c>
      <c r="F146" s="187"/>
      <c r="G146" s="173">
        <v>5</v>
      </c>
      <c r="H146" s="174"/>
      <c r="I146" s="175">
        <v>3</v>
      </c>
      <c r="J146" s="174"/>
      <c r="K146" s="173">
        <v>7</v>
      </c>
      <c r="L146" s="176"/>
      <c r="M146" s="173">
        <v>3</v>
      </c>
      <c r="N146" s="174"/>
      <c r="O146" s="113">
        <f>SUM(F146:N146)+(E146*18)+(D146*9)</f>
        <v>72</v>
      </c>
      <c r="P146" s="188">
        <f t="shared" si="51"/>
        <v>231.75</v>
      </c>
    </row>
    <row r="147" spans="1:16" s="182" customFormat="1" ht="11.25" customHeight="1">
      <c r="A147" s="181"/>
      <c r="B147" s="212"/>
      <c r="C147" s="51"/>
      <c r="D147" s="186"/>
      <c r="E147" s="186"/>
      <c r="F147" s="187"/>
      <c r="G147" s="173"/>
      <c r="H147" s="174"/>
      <c r="I147" s="175"/>
      <c r="J147" s="174"/>
      <c r="K147" s="173"/>
      <c r="L147" s="176"/>
      <c r="M147" s="173"/>
      <c r="N147" s="174"/>
      <c r="O147" s="177">
        <f t="shared" si="50"/>
        <v>0</v>
      </c>
      <c r="P147" s="188">
        <f t="shared" si="51"/>
        <v>0</v>
      </c>
    </row>
    <row r="148" spans="1:16" s="30" customFormat="1" ht="11.25" customHeight="1">
      <c r="A148" s="1"/>
      <c r="B148" s="212"/>
      <c r="C148" s="51"/>
      <c r="D148" s="52"/>
      <c r="E148" s="52"/>
      <c r="F148" s="53"/>
      <c r="G148" s="59"/>
      <c r="H148" s="60"/>
      <c r="I148" s="61"/>
      <c r="J148" s="60"/>
      <c r="K148" s="59"/>
      <c r="L148" s="62"/>
      <c r="M148" s="59"/>
      <c r="N148" s="60"/>
      <c r="O148" s="36">
        <f t="shared" si="50"/>
        <v>0</v>
      </c>
      <c r="P148" s="188">
        <f t="shared" si="51"/>
        <v>0</v>
      </c>
    </row>
    <row r="149" spans="1:16" ht="12" thickBot="1">
      <c r="A149" s="38"/>
      <c r="B149" s="190" t="s">
        <v>21</v>
      </c>
      <c r="C149" s="39">
        <f t="shared" ref="C149:P149" si="52">SUM(C140:C148)</f>
        <v>0</v>
      </c>
      <c r="D149" s="39">
        <f t="shared" si="52"/>
        <v>0</v>
      </c>
      <c r="E149" s="39">
        <f t="shared" si="52"/>
        <v>4</v>
      </c>
      <c r="F149" s="39">
        <f t="shared" si="52"/>
        <v>0</v>
      </c>
      <c r="G149" s="43">
        <f t="shared" si="52"/>
        <v>55</v>
      </c>
      <c r="H149" s="43">
        <f t="shared" si="52"/>
        <v>0</v>
      </c>
      <c r="I149" s="43">
        <f t="shared" si="52"/>
        <v>47</v>
      </c>
      <c r="J149" s="43">
        <f t="shared" si="52"/>
        <v>0</v>
      </c>
      <c r="K149" s="43">
        <f t="shared" si="52"/>
        <v>29</v>
      </c>
      <c r="L149" s="43">
        <f t="shared" si="52"/>
        <v>0</v>
      </c>
      <c r="M149" s="43">
        <f t="shared" si="52"/>
        <v>57</v>
      </c>
      <c r="N149" s="43">
        <f t="shared" si="52"/>
        <v>0</v>
      </c>
      <c r="O149" s="44">
        <f t="shared" si="52"/>
        <v>260</v>
      </c>
      <c r="P149" s="45">
        <f t="shared" si="52"/>
        <v>468.25</v>
      </c>
    </row>
    <row r="150" spans="1:16" ht="11.25" customHeight="1">
      <c r="A150" s="38"/>
      <c r="B150" s="54"/>
      <c r="C150" s="54"/>
      <c r="D150" s="54"/>
      <c r="E150" s="54"/>
      <c r="F150" s="54"/>
      <c r="G150" s="55"/>
      <c r="H150" s="55"/>
      <c r="I150" s="55"/>
      <c r="J150" s="55"/>
      <c r="K150" s="55"/>
      <c r="L150" s="55"/>
      <c r="M150" s="55"/>
      <c r="N150" s="55"/>
      <c r="O150" s="56"/>
      <c r="P150" s="57"/>
    </row>
    <row r="151" spans="1:16" ht="11.25" hidden="1" customHeight="1">
      <c r="B151" s="224"/>
      <c r="C151" s="46"/>
      <c r="D151" s="46"/>
      <c r="E151" s="46"/>
      <c r="F151" s="46"/>
      <c r="G151" s="46"/>
      <c r="H151" s="46"/>
      <c r="I151" s="46"/>
      <c r="J151" s="46"/>
      <c r="K151" s="46"/>
      <c r="L151" s="46"/>
      <c r="M151" s="46"/>
      <c r="N151" s="46"/>
      <c r="O151" s="46"/>
      <c r="P151" s="46"/>
    </row>
    <row r="152" spans="1:16" ht="12" hidden="1" thickBot="1">
      <c r="B152" s="218" t="s">
        <v>44</v>
      </c>
      <c r="C152" s="33"/>
      <c r="D152" s="33"/>
      <c r="E152" s="33"/>
      <c r="F152" s="34"/>
      <c r="G152" s="34"/>
      <c r="H152" s="34"/>
      <c r="I152" s="34"/>
      <c r="J152" s="34"/>
      <c r="K152" s="34"/>
      <c r="L152" s="34"/>
      <c r="M152" s="34"/>
      <c r="N152" s="34"/>
      <c r="O152" s="35"/>
      <c r="P152" s="35"/>
    </row>
    <row r="153" spans="1:16" s="30" customFormat="1" hidden="1">
      <c r="A153" s="1"/>
      <c r="B153" s="212"/>
      <c r="C153" s="51"/>
      <c r="D153" s="52"/>
      <c r="E153" s="52"/>
      <c r="F153" s="53"/>
      <c r="G153" s="59"/>
      <c r="H153" s="60"/>
      <c r="I153" s="61"/>
      <c r="J153" s="60"/>
      <c r="K153" s="59"/>
      <c r="L153" s="62"/>
      <c r="M153" s="59"/>
      <c r="N153" s="60"/>
      <c r="O153" s="36">
        <f>SUM(F153:N153)</f>
        <v>0</v>
      </c>
      <c r="P153" s="188">
        <f t="shared" ref="P153:P155" si="53">(D153*$D$3)+(E153*$E$3)+(F153*$F$3)+(G153*$G$3)+(H153*$H$3)+(I153*$I$3)+(J153*$J$3)+(K153*$K$3)+(L153*$L$3)+(M153*$M$3)+(N153*$N$3)</f>
        <v>0</v>
      </c>
    </row>
    <row r="154" spans="1:16" s="30" customFormat="1" hidden="1">
      <c r="A154" s="1"/>
      <c r="B154" s="212"/>
      <c r="C154" s="51"/>
      <c r="D154" s="52"/>
      <c r="E154" s="52"/>
      <c r="F154" s="53"/>
      <c r="G154" s="59"/>
      <c r="H154" s="60"/>
      <c r="I154" s="61"/>
      <c r="J154" s="60"/>
      <c r="K154" s="59"/>
      <c r="L154" s="62"/>
      <c r="M154" s="59"/>
      <c r="N154" s="60"/>
      <c r="O154" s="36">
        <f>SUM(F154:N154)</f>
        <v>0</v>
      </c>
      <c r="P154" s="188">
        <f t="shared" si="53"/>
        <v>0</v>
      </c>
    </row>
    <row r="155" spans="1:16" s="30" customFormat="1" hidden="1">
      <c r="A155" s="1"/>
      <c r="B155" s="212"/>
      <c r="C155" s="51"/>
      <c r="D155" s="52"/>
      <c r="E155" s="52"/>
      <c r="F155" s="53"/>
      <c r="G155" s="59"/>
      <c r="H155" s="60"/>
      <c r="I155" s="61"/>
      <c r="J155" s="60"/>
      <c r="K155" s="59"/>
      <c r="L155" s="62"/>
      <c r="M155" s="59"/>
      <c r="N155" s="60"/>
      <c r="O155" s="36">
        <f>SUM(F155:N155)</f>
        <v>0</v>
      </c>
      <c r="P155" s="188">
        <f t="shared" si="53"/>
        <v>0</v>
      </c>
    </row>
    <row r="156" spans="1:16" ht="12" hidden="1" thickBot="1">
      <c r="A156" s="38"/>
      <c r="B156" s="190" t="s">
        <v>21</v>
      </c>
      <c r="C156" s="39">
        <f t="shared" ref="C156:O156" si="54">SUM(C153:C155)</f>
        <v>0</v>
      </c>
      <c r="D156" s="39">
        <f t="shared" si="54"/>
        <v>0</v>
      </c>
      <c r="E156" s="39">
        <f t="shared" si="54"/>
        <v>0</v>
      </c>
      <c r="F156" s="39">
        <f t="shared" si="54"/>
        <v>0</v>
      </c>
      <c r="G156" s="43">
        <f t="shared" si="54"/>
        <v>0</v>
      </c>
      <c r="H156" s="43">
        <f t="shared" si="54"/>
        <v>0</v>
      </c>
      <c r="I156" s="43">
        <f t="shared" si="54"/>
        <v>0</v>
      </c>
      <c r="J156" s="43">
        <f t="shared" si="54"/>
        <v>0</v>
      </c>
      <c r="K156" s="43">
        <f t="shared" si="54"/>
        <v>0</v>
      </c>
      <c r="L156" s="43">
        <f t="shared" si="54"/>
        <v>0</v>
      </c>
      <c r="M156" s="43">
        <f t="shared" si="54"/>
        <v>0</v>
      </c>
      <c r="N156" s="43">
        <f t="shared" si="54"/>
        <v>0</v>
      </c>
      <c r="O156" s="44">
        <f t="shared" si="54"/>
        <v>0</v>
      </c>
      <c r="P156" s="45">
        <f>SUM(P153:P155)</f>
        <v>0</v>
      </c>
    </row>
    <row r="157" spans="1:16" ht="12.75">
      <c r="B157" s="213"/>
      <c r="C157" s="2"/>
      <c r="D157" s="2"/>
      <c r="E157" s="2"/>
      <c r="F157" s="47"/>
      <c r="G157" s="47"/>
      <c r="H157" s="47"/>
      <c r="I157" s="47"/>
      <c r="J157" s="47"/>
      <c r="K157" s="47"/>
      <c r="L157" s="47"/>
      <c r="M157" s="47"/>
      <c r="N157" s="47"/>
      <c r="O157" s="2"/>
      <c r="P157" s="2"/>
    </row>
    <row r="158" spans="1:16">
      <c r="M158" s="48" t="s">
        <v>21</v>
      </c>
      <c r="O158" s="49">
        <f>O156+O149+O136+O129+O122+O114+O86+O80+O66+O73+O60+O52+O37+O11</f>
        <v>1259</v>
      </c>
      <c r="P158" s="50">
        <f>P156+P149+P136+P129+P122+P114+P86+P80+P66+P73+P60+P52+P37+P11</f>
        <v>751.35</v>
      </c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2CDC2-8A7D-4453-8BBE-4D74DE05CB6F}">
  <dimension ref="A2:P16"/>
  <sheetViews>
    <sheetView zoomScaleNormal="100" workbookViewId="0">
      <selection activeCell="B4" sqref="B4"/>
    </sheetView>
  </sheetViews>
  <sheetFormatPr defaultColWidth="9.140625" defaultRowHeight="11.25"/>
  <cols>
    <col min="1" max="1" width="3.140625" style="181" customWidth="1"/>
    <col min="2" max="2" width="27.140625" style="181" bestFit="1" customWidth="1"/>
    <col min="3" max="3" width="9.7109375" style="181" customWidth="1"/>
    <col min="4" max="4" width="6.28515625" style="181" bestFit="1" customWidth="1"/>
    <col min="5" max="5" width="6" style="181" bestFit="1" customWidth="1"/>
    <col min="6" max="6" width="5.7109375" style="181" customWidth="1"/>
    <col min="7" max="7" width="7.42578125" style="181" customWidth="1"/>
    <col min="8" max="9" width="5.7109375" style="181" customWidth="1"/>
    <col min="10" max="10" width="7" style="181" customWidth="1"/>
    <col min="11" max="12" width="5.7109375" style="181" customWidth="1"/>
    <col min="13" max="13" width="7.42578125" style="181" customWidth="1"/>
    <col min="14" max="14" width="6.85546875" style="181" customWidth="1"/>
    <col min="15" max="15" width="5.42578125" style="181" bestFit="1" customWidth="1"/>
    <col min="16" max="16" width="9.7109375" style="181" bestFit="1" customWidth="1"/>
    <col min="17" max="17" width="10" style="181" bestFit="1" customWidth="1"/>
    <col min="18" max="16384" width="9.140625" style="181"/>
  </cols>
  <sheetData>
    <row r="2" spans="1:16" ht="12.75">
      <c r="B2" s="2" t="s">
        <v>81</v>
      </c>
    </row>
    <row r="3" spans="1:16" ht="12.75">
      <c r="B3" s="2" t="s">
        <v>69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2" customFormat="1" ht="12" thickBot="1">
      <c r="A6" s="18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3"/>
      <c r="C8" s="183"/>
      <c r="D8" s="183"/>
      <c r="E8" s="183"/>
      <c r="F8" s="184"/>
      <c r="G8" s="184"/>
      <c r="H8" s="184"/>
      <c r="I8" s="184"/>
      <c r="J8" s="184"/>
      <c r="K8" s="184"/>
      <c r="L8" s="184"/>
      <c r="M8" s="184"/>
      <c r="N8" s="184"/>
      <c r="O8" s="185"/>
      <c r="P8" s="185"/>
    </row>
    <row r="9" spans="1:16" s="182" customFormat="1">
      <c r="A9" s="181"/>
      <c r="B9" s="180" t="s">
        <v>46</v>
      </c>
      <c r="C9" s="63"/>
      <c r="D9" s="186"/>
      <c r="E9" s="186"/>
      <c r="F9" s="187"/>
      <c r="G9" s="173"/>
      <c r="H9" s="174"/>
      <c r="I9" s="175"/>
      <c r="J9" s="174"/>
      <c r="K9" s="173"/>
      <c r="L9" s="176"/>
      <c r="M9" s="173"/>
      <c r="N9" s="174"/>
      <c r="O9" s="177">
        <f t="shared" ref="O9:O11" si="0">SUM(F9:N9)</f>
        <v>0</v>
      </c>
      <c r="P9" s="188">
        <f>(D9*$D$5)+(E9*$E$5)+(F9*$F$5)+(G9*$G$5)+(H9*$H$5)+(I9*$I$5)+(J9*$J$5)+(K9*$K$5)+(L9*$L$5)+(M9*$M$5)+(N9*$N$5)</f>
        <v>0</v>
      </c>
    </row>
    <row r="10" spans="1:16" s="182" customFormat="1">
      <c r="A10" s="181"/>
      <c r="B10" s="180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77">
        <f t="shared" si="0"/>
        <v>0</v>
      </c>
      <c r="P10" s="188">
        <f t="shared" ref="P10:P11" si="1">(D10*$D$5)+(E10*$E$5)+(F10*$F$5)+(G10*$G$5)+(H10*$H$5)+(I10*$I$5)+(J10*$J$5)+(K10*$K$5)+(L10*$L$5)+(M10*$M$5)+(N10*$N$5)</f>
        <v>0</v>
      </c>
    </row>
    <row r="11" spans="1:16" s="182" customFormat="1">
      <c r="A11" s="181"/>
      <c r="B11" s="130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77">
        <f t="shared" si="0"/>
        <v>0</v>
      </c>
      <c r="P11" s="188">
        <f t="shared" si="1"/>
        <v>0</v>
      </c>
    </row>
    <row r="12" spans="1:16" ht="12" thickBot="1">
      <c r="A12" s="189"/>
      <c r="B12" s="190" t="s">
        <v>21</v>
      </c>
      <c r="C12" s="190">
        <f t="shared" ref="C12:P12" si="2">SUM(C9:C11)</f>
        <v>0</v>
      </c>
      <c r="D12" s="190">
        <f t="shared" si="2"/>
        <v>0</v>
      </c>
      <c r="E12" s="190">
        <f t="shared" si="2"/>
        <v>0</v>
      </c>
      <c r="F12" s="190">
        <f t="shared" si="2"/>
        <v>0</v>
      </c>
      <c r="G12" s="190">
        <f t="shared" si="2"/>
        <v>0</v>
      </c>
      <c r="H12" s="190">
        <f t="shared" si="2"/>
        <v>0</v>
      </c>
      <c r="I12" s="190">
        <f t="shared" si="2"/>
        <v>0</v>
      </c>
      <c r="J12" s="190">
        <f t="shared" si="2"/>
        <v>0</v>
      </c>
      <c r="K12" s="190">
        <f t="shared" si="2"/>
        <v>0</v>
      </c>
      <c r="L12" s="190">
        <f t="shared" si="2"/>
        <v>0</v>
      </c>
      <c r="M12" s="190">
        <f t="shared" si="2"/>
        <v>0</v>
      </c>
      <c r="N12" s="190">
        <f t="shared" si="2"/>
        <v>0</v>
      </c>
      <c r="O12" s="190">
        <f t="shared" si="2"/>
        <v>0</v>
      </c>
      <c r="P12" s="190">
        <f t="shared" si="2"/>
        <v>0</v>
      </c>
    </row>
    <row r="13" spans="1:16">
      <c r="B13" s="189"/>
      <c r="C13" s="189"/>
      <c r="D13" s="189"/>
      <c r="E13" s="189"/>
      <c r="F13" s="40"/>
      <c r="G13" s="40"/>
      <c r="H13" s="40"/>
      <c r="I13" s="40"/>
      <c r="J13" s="40"/>
      <c r="K13" s="40"/>
      <c r="L13" s="40"/>
      <c r="M13" s="40"/>
      <c r="N13" s="40"/>
      <c r="O13" s="189"/>
      <c r="P13" s="189"/>
    </row>
    <row r="14" spans="1:16" ht="12" customHeight="1"/>
    <row r="16" spans="1:16">
      <c r="M16" s="114"/>
      <c r="N16" s="114"/>
      <c r="O16" s="114"/>
      <c r="P16" s="114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2:P20"/>
  <sheetViews>
    <sheetView zoomScaleNormal="100" workbookViewId="0">
      <selection activeCell="O26" sqref="O26"/>
    </sheetView>
  </sheetViews>
  <sheetFormatPr defaultColWidth="9.140625" defaultRowHeight="11.25"/>
  <cols>
    <col min="1" max="1" width="3.140625" style="1" customWidth="1"/>
    <col min="2" max="2" width="27.140625" style="1" bestFit="1" customWidth="1"/>
    <col min="3" max="3" width="9.7109375" style="1" customWidth="1"/>
    <col min="4" max="4" width="6.28515625" style="1" bestFit="1" customWidth="1"/>
    <col min="5" max="5" width="6" style="1" bestFit="1" customWidth="1"/>
    <col min="6" max="6" width="5.7109375" style="1" customWidth="1"/>
    <col min="7" max="7" width="7.42578125" style="1" customWidth="1"/>
    <col min="8" max="9" width="5.7109375" style="1" customWidth="1"/>
    <col min="10" max="10" width="7" style="1" customWidth="1"/>
    <col min="11" max="12" width="5.7109375" style="1" customWidth="1"/>
    <col min="13" max="13" width="7.42578125" style="1" customWidth="1"/>
    <col min="14" max="14" width="6.85546875" style="1" customWidth="1"/>
    <col min="15" max="15" width="5.42578125" style="1" bestFit="1" customWidth="1"/>
    <col min="16" max="16" width="9.7109375" style="1" bestFit="1" customWidth="1"/>
    <col min="17" max="17" width="10" style="1" bestFit="1" customWidth="1"/>
    <col min="18" max="16384" width="9.140625" style="1"/>
  </cols>
  <sheetData>
    <row r="2" spans="1:16" ht="12.75">
      <c r="B2" s="2" t="s">
        <v>43</v>
      </c>
    </row>
    <row r="3" spans="1:16" ht="12.75">
      <c r="B3" s="2" t="s">
        <v>116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30" customFormat="1" ht="12" thickBot="1">
      <c r="A6" s="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33"/>
      <c r="C8" s="33"/>
      <c r="D8" s="33"/>
      <c r="E8" s="33"/>
      <c r="F8" s="34"/>
      <c r="G8" s="34"/>
      <c r="H8" s="34"/>
      <c r="I8" s="34"/>
      <c r="J8" s="34"/>
      <c r="K8" s="34"/>
      <c r="L8" s="34"/>
      <c r="M8" s="34"/>
      <c r="N8" s="34"/>
      <c r="O8" s="35"/>
      <c r="P8" s="35"/>
    </row>
    <row r="9" spans="1:16" s="30" customFormat="1">
      <c r="A9" s="1"/>
      <c r="B9" s="58" t="s">
        <v>118</v>
      </c>
      <c r="C9" s="63"/>
      <c r="D9" s="52"/>
      <c r="E9" s="52"/>
      <c r="F9" s="53"/>
      <c r="G9" s="59"/>
      <c r="H9" s="60"/>
      <c r="I9" s="61"/>
      <c r="J9" s="60"/>
      <c r="K9" s="59">
        <v>19</v>
      </c>
      <c r="L9" s="62"/>
      <c r="M9" s="59"/>
      <c r="N9" s="60"/>
      <c r="O9" s="36">
        <f t="shared" ref="O9:O15" si="0">SUM(F9:N9)</f>
        <v>19</v>
      </c>
      <c r="P9" s="37">
        <f>(D9*$D$5)+(E9*$E$5)+(F9*$F$5)+(G9*$G$5)+(H9*$H$5)+(I9*$I$5)+(J9*$J$5)+(K9*$K$5)+(L9*$L$5)+(M9*$M$5)+(N9*$N$5)</f>
        <v>19</v>
      </c>
    </row>
    <row r="10" spans="1:16" s="182" customFormat="1">
      <c r="A10" s="181"/>
      <c r="B10" s="180" t="s">
        <v>119</v>
      </c>
      <c r="C10" s="71"/>
      <c r="D10" s="65"/>
      <c r="E10" s="65"/>
      <c r="F10" s="66"/>
      <c r="G10" s="67"/>
      <c r="H10" s="68"/>
      <c r="I10" s="69"/>
      <c r="J10" s="68"/>
      <c r="K10" s="67">
        <v>1</v>
      </c>
      <c r="L10" s="70"/>
      <c r="M10" s="67"/>
      <c r="N10" s="68"/>
      <c r="O10" s="177">
        <f t="shared" si="0"/>
        <v>1</v>
      </c>
      <c r="P10" s="188">
        <f t="shared" ref="P10:P12" si="1">(D10*$D$5)+(E10*$E$5)+(F10*$F$5)+(G10*$G$5)+(H10*$H$5)+(I10*$I$5)+(J10*$J$5)+(K10*$K$5)+(L10*$L$5)+(M10*$M$5)+(N10*$N$5)</f>
        <v>1</v>
      </c>
    </row>
    <row r="11" spans="1:16" s="182" customFormat="1">
      <c r="A11" s="181"/>
      <c r="B11" s="180" t="s">
        <v>120</v>
      </c>
      <c r="C11" s="71"/>
      <c r="D11" s="65"/>
      <c r="E11" s="65"/>
      <c r="F11" s="66"/>
      <c r="G11" s="67"/>
      <c r="H11" s="68"/>
      <c r="I11" s="69"/>
      <c r="J11" s="68"/>
      <c r="K11" s="67">
        <v>2</v>
      </c>
      <c r="L11" s="70"/>
      <c r="M11" s="67"/>
      <c r="N11" s="68"/>
      <c r="O11" s="177">
        <f t="shared" si="0"/>
        <v>2</v>
      </c>
      <c r="P11" s="188">
        <f t="shared" ref="P11" si="2">(D11*$D$5)+(E11*$E$5)+(F11*$F$5)+(G11*$G$5)+(H11*$H$5)+(I11*$I$5)+(J11*$J$5)+(K11*$K$5)+(L11*$L$5)+(M11*$M$5)+(N11*$N$5)</f>
        <v>2</v>
      </c>
    </row>
    <row r="12" spans="1:16" s="182" customFormat="1">
      <c r="A12" s="181"/>
      <c r="B12" s="180" t="s">
        <v>121</v>
      </c>
      <c r="C12" s="71"/>
      <c r="D12" s="65"/>
      <c r="E12" s="65"/>
      <c r="F12" s="66"/>
      <c r="G12" s="67"/>
      <c r="H12" s="68"/>
      <c r="I12" s="69"/>
      <c r="J12" s="68"/>
      <c r="K12" s="67">
        <v>1</v>
      </c>
      <c r="L12" s="70"/>
      <c r="M12" s="67"/>
      <c r="N12" s="68"/>
      <c r="O12" s="177">
        <f t="shared" ref="O12" si="3">SUM(F12:N12)</f>
        <v>1</v>
      </c>
      <c r="P12" s="188">
        <f t="shared" si="1"/>
        <v>1</v>
      </c>
    </row>
    <row r="13" spans="1:16" s="182" customFormat="1">
      <c r="A13" s="181"/>
      <c r="B13" s="180" t="s">
        <v>122</v>
      </c>
      <c r="C13" s="71"/>
      <c r="D13" s="65"/>
      <c r="E13" s="65"/>
      <c r="F13" s="66"/>
      <c r="G13" s="67"/>
      <c r="H13" s="68"/>
      <c r="I13" s="69"/>
      <c r="J13" s="68"/>
      <c r="K13" s="67">
        <v>3</v>
      </c>
      <c r="L13" s="70"/>
      <c r="M13" s="67"/>
      <c r="N13" s="68"/>
      <c r="O13" s="177">
        <f t="shared" ref="O13" si="4">SUM(F13:N13)</f>
        <v>3</v>
      </c>
      <c r="P13" s="188">
        <f t="shared" ref="P13" si="5">(D13*$D$5)+(E13*$E$5)+(F13*$F$5)+(G13*$G$5)+(H13*$H$5)+(I13*$I$5)+(J13*$J$5)+(K13*$K$5)+(L13*$L$5)+(M13*$M$5)+(N13*$N$5)</f>
        <v>3</v>
      </c>
    </row>
    <row r="14" spans="1:16" s="30" customFormat="1">
      <c r="A14" s="1"/>
      <c r="B14" s="58" t="s">
        <v>123</v>
      </c>
      <c r="C14" s="71"/>
      <c r="D14" s="65"/>
      <c r="E14" s="65"/>
      <c r="F14" s="66"/>
      <c r="G14" s="67"/>
      <c r="H14" s="68"/>
      <c r="I14" s="69"/>
      <c r="J14" s="68"/>
      <c r="K14" s="67">
        <v>2</v>
      </c>
      <c r="L14" s="70"/>
      <c r="M14" s="67"/>
      <c r="N14" s="68"/>
      <c r="O14" s="36">
        <f t="shared" si="0"/>
        <v>2</v>
      </c>
      <c r="P14" s="188">
        <f t="shared" ref="P14:P15" si="6">(D14*$D$5)+(E14*$E$5)+(F14*$F$5)+(G14*$G$5)+(H14*$H$5)+(I14*$I$5)+(J14*$J$5)+(K14*$K$5)+(L14*$L$5)+(M14*$M$5)+(N14*$N$5)</f>
        <v>2</v>
      </c>
    </row>
    <row r="15" spans="1:16" s="30" customFormat="1">
      <c r="A15" s="1"/>
      <c r="B15" s="130"/>
      <c r="C15" s="71"/>
      <c r="D15" s="65"/>
      <c r="E15" s="65"/>
      <c r="F15" s="66"/>
      <c r="G15" s="67"/>
      <c r="H15" s="68"/>
      <c r="I15" s="69"/>
      <c r="J15" s="68"/>
      <c r="K15" s="67"/>
      <c r="L15" s="70"/>
      <c r="M15" s="67"/>
      <c r="N15" s="68"/>
      <c r="O15" s="36">
        <f t="shared" si="0"/>
        <v>0</v>
      </c>
      <c r="P15" s="188">
        <f t="shared" si="6"/>
        <v>0</v>
      </c>
    </row>
    <row r="16" spans="1:16" ht="12" thickBot="1">
      <c r="A16" s="38"/>
      <c r="B16" s="39" t="s">
        <v>21</v>
      </c>
      <c r="C16" s="39">
        <f t="shared" ref="C16:P16" si="7">SUM(C9:C15)</f>
        <v>0</v>
      </c>
      <c r="D16" s="39">
        <f t="shared" si="7"/>
        <v>0</v>
      </c>
      <c r="E16" s="39">
        <f t="shared" si="7"/>
        <v>0</v>
      </c>
      <c r="F16" s="39">
        <f t="shared" si="7"/>
        <v>0</v>
      </c>
      <c r="G16" s="39">
        <f t="shared" si="7"/>
        <v>0</v>
      </c>
      <c r="H16" s="39">
        <f t="shared" si="7"/>
        <v>0</v>
      </c>
      <c r="I16" s="39">
        <f t="shared" si="7"/>
        <v>0</v>
      </c>
      <c r="J16" s="39">
        <f t="shared" si="7"/>
        <v>0</v>
      </c>
      <c r="K16" s="39">
        <f t="shared" si="7"/>
        <v>28</v>
      </c>
      <c r="L16" s="39">
        <f t="shared" si="7"/>
        <v>0</v>
      </c>
      <c r="M16" s="39">
        <f t="shared" si="7"/>
        <v>0</v>
      </c>
      <c r="N16" s="39">
        <f t="shared" si="7"/>
        <v>0</v>
      </c>
      <c r="O16" s="39">
        <f t="shared" si="7"/>
        <v>28</v>
      </c>
      <c r="P16" s="39">
        <f t="shared" si="7"/>
        <v>28</v>
      </c>
    </row>
    <row r="17" spans="2:16">
      <c r="B17" s="38"/>
      <c r="C17" s="38"/>
      <c r="D17" s="38"/>
      <c r="E17" s="38"/>
      <c r="F17" s="40"/>
      <c r="G17" s="40"/>
      <c r="H17" s="40"/>
      <c r="I17" s="40"/>
      <c r="J17" s="40"/>
      <c r="K17" s="40"/>
      <c r="L17" s="40"/>
      <c r="M17" s="40"/>
      <c r="N17" s="40"/>
      <c r="O17" s="38"/>
      <c r="P17" s="38"/>
    </row>
    <row r="18" spans="2:16" ht="12" customHeight="1"/>
    <row r="20" spans="2:16">
      <c r="M20" s="114"/>
      <c r="N20" s="114"/>
      <c r="O20" s="114"/>
      <c r="P20" s="114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  <ignoredErrors>
    <ignoredError sqref="O12" formula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E4BF3-CB75-49AC-866D-5A3EA49149C9}">
  <dimension ref="A2:P16"/>
  <sheetViews>
    <sheetView zoomScaleNormal="100" workbookViewId="0">
      <selection activeCell="P26" sqref="P26"/>
    </sheetView>
  </sheetViews>
  <sheetFormatPr defaultColWidth="9.140625" defaultRowHeight="11.25"/>
  <cols>
    <col min="1" max="1" width="3.140625" style="181" customWidth="1"/>
    <col min="2" max="2" width="27.140625" style="181" bestFit="1" customWidth="1"/>
    <col min="3" max="3" width="9.7109375" style="181" customWidth="1"/>
    <col min="4" max="4" width="6.28515625" style="181" bestFit="1" customWidth="1"/>
    <col min="5" max="5" width="6" style="181" bestFit="1" customWidth="1"/>
    <col min="6" max="6" width="5.7109375" style="181" customWidth="1"/>
    <col min="7" max="7" width="7.42578125" style="181" customWidth="1"/>
    <col min="8" max="9" width="5.7109375" style="181" customWidth="1"/>
    <col min="10" max="10" width="7" style="181" customWidth="1"/>
    <col min="11" max="12" width="5.7109375" style="181" customWidth="1"/>
    <col min="13" max="13" width="7.42578125" style="181" customWidth="1"/>
    <col min="14" max="14" width="6.85546875" style="181" customWidth="1"/>
    <col min="15" max="15" width="5.42578125" style="181" bestFit="1" customWidth="1"/>
    <col min="16" max="16" width="9.7109375" style="181" bestFit="1" customWidth="1"/>
    <col min="17" max="17" width="10" style="181" bestFit="1" customWidth="1"/>
    <col min="18" max="16384" width="9.140625" style="181"/>
  </cols>
  <sheetData>
    <row r="2" spans="1:16" ht="12.75">
      <c r="B2" s="2" t="s">
        <v>80</v>
      </c>
    </row>
    <row r="3" spans="1:16" ht="12.75">
      <c r="B3" s="2" t="s">
        <v>69</v>
      </c>
      <c r="C3" s="2"/>
      <c r="D3" s="2"/>
      <c r="E3" s="2"/>
    </row>
    <row r="4" spans="1:16">
      <c r="B4" s="3"/>
      <c r="C4" s="4" t="s">
        <v>0</v>
      </c>
      <c r="D4" s="4" t="s">
        <v>1</v>
      </c>
      <c r="E4" s="3" t="s">
        <v>2</v>
      </c>
      <c r="F4" s="5" t="s">
        <v>3</v>
      </c>
      <c r="G4" s="6" t="s">
        <v>4</v>
      </c>
      <c r="H4" s="7"/>
      <c r="I4" s="8" t="s">
        <v>5</v>
      </c>
      <c r="J4" s="9"/>
      <c r="K4" s="10" t="s">
        <v>6</v>
      </c>
      <c r="L4" s="4"/>
      <c r="M4" s="10" t="s">
        <v>7</v>
      </c>
      <c r="N4" s="9"/>
      <c r="O4" s="3"/>
      <c r="P4" s="3"/>
    </row>
    <row r="5" spans="1:16">
      <c r="B5" s="11"/>
      <c r="C5" s="12"/>
      <c r="D5" s="13">
        <v>36</v>
      </c>
      <c r="E5" s="31">
        <v>72</v>
      </c>
      <c r="F5" s="14">
        <v>0.1</v>
      </c>
      <c r="G5" s="15">
        <v>0.25</v>
      </c>
      <c r="H5" s="16">
        <v>0.25</v>
      </c>
      <c r="I5" s="17">
        <v>0.5</v>
      </c>
      <c r="J5" s="16">
        <v>0.5</v>
      </c>
      <c r="K5" s="19">
        <v>1</v>
      </c>
      <c r="L5" s="18">
        <v>1</v>
      </c>
      <c r="M5" s="19">
        <v>2</v>
      </c>
      <c r="N5" s="20">
        <v>2</v>
      </c>
      <c r="O5" s="21"/>
      <c r="P5" s="22"/>
    </row>
    <row r="6" spans="1:16" s="182" customFormat="1" ht="12" thickBot="1">
      <c r="A6" s="181"/>
      <c r="B6" s="23" t="s">
        <v>8</v>
      </c>
      <c r="C6" s="24"/>
      <c r="D6" s="24"/>
      <c r="E6" s="24"/>
      <c r="F6" s="25" t="s">
        <v>9</v>
      </c>
      <c r="G6" s="26" t="s">
        <v>10</v>
      </c>
      <c r="H6" s="27" t="s">
        <v>11</v>
      </c>
      <c r="I6" s="28" t="s">
        <v>12</v>
      </c>
      <c r="J6" s="27" t="s">
        <v>13</v>
      </c>
      <c r="K6" s="26" t="s">
        <v>14</v>
      </c>
      <c r="L6" s="29" t="s">
        <v>15</v>
      </c>
      <c r="M6" s="26" t="s">
        <v>16</v>
      </c>
      <c r="N6" s="27" t="s">
        <v>17</v>
      </c>
      <c r="O6" s="28" t="s">
        <v>18</v>
      </c>
      <c r="P6" s="29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 ht="12" thickBot="1">
      <c r="B8" s="183"/>
      <c r="C8" s="183"/>
      <c r="D8" s="183"/>
      <c r="E8" s="183"/>
      <c r="F8" s="184"/>
      <c r="G8" s="184"/>
      <c r="H8" s="184"/>
      <c r="I8" s="184"/>
      <c r="J8" s="184"/>
      <c r="K8" s="184"/>
      <c r="L8" s="184"/>
      <c r="M8" s="184"/>
      <c r="N8" s="184"/>
      <c r="O8" s="185"/>
      <c r="P8" s="185"/>
    </row>
    <row r="9" spans="1:16" s="182" customFormat="1">
      <c r="A9" s="181"/>
      <c r="B9" s="180"/>
      <c r="C9" s="63"/>
      <c r="D9" s="186"/>
      <c r="E9" s="186"/>
      <c r="F9" s="187"/>
      <c r="G9" s="173"/>
      <c r="H9" s="174"/>
      <c r="I9" s="175"/>
      <c r="J9" s="174"/>
      <c r="K9" s="173"/>
      <c r="L9" s="176"/>
      <c r="M9" s="173"/>
      <c r="N9" s="174"/>
      <c r="O9" s="177">
        <f t="shared" ref="O9:O11" si="0">SUM(F9:N9)</f>
        <v>0</v>
      </c>
      <c r="P9" s="188">
        <f>(D9*$D$5)+(E9*$E$5)+(F9*$F$5)+(G9*$G$5)+(H9*$H$5)+(I9*$I$5)+(J9*$J$5)+(K9*$K$5)+(L9*$L$5)+(M9*$M$5)+(N9*$N$5)</f>
        <v>0</v>
      </c>
    </row>
    <row r="10" spans="1:16" s="182" customFormat="1">
      <c r="A10" s="181"/>
      <c r="B10" s="180"/>
      <c r="C10" s="71"/>
      <c r="D10" s="65"/>
      <c r="E10" s="65"/>
      <c r="F10" s="66"/>
      <c r="G10" s="67"/>
      <c r="H10" s="68"/>
      <c r="I10" s="69"/>
      <c r="J10" s="68"/>
      <c r="K10" s="67"/>
      <c r="L10" s="70"/>
      <c r="M10" s="67"/>
      <c r="N10" s="68"/>
      <c r="O10" s="177">
        <f t="shared" si="0"/>
        <v>0</v>
      </c>
      <c r="P10" s="188">
        <f t="shared" ref="P10:P11" si="1">(D10*$D$5)+(E10*$E$5)+(F10*$F$5)+(G10*$G$5)+(H10*$H$5)+(I10*$I$5)+(J10*$J$5)+(K10*$K$5)+(L10*$L$5)+(M10*$M$5)+(N10*$N$5)</f>
        <v>0</v>
      </c>
    </row>
    <row r="11" spans="1:16" s="182" customFormat="1">
      <c r="A11" s="181"/>
      <c r="B11" s="130"/>
      <c r="C11" s="71"/>
      <c r="D11" s="65"/>
      <c r="E11" s="65"/>
      <c r="F11" s="66"/>
      <c r="G11" s="67"/>
      <c r="H11" s="68"/>
      <c r="I11" s="69"/>
      <c r="J11" s="68"/>
      <c r="K11" s="67"/>
      <c r="L11" s="70"/>
      <c r="M11" s="67"/>
      <c r="N11" s="68"/>
      <c r="O11" s="177">
        <f t="shared" si="0"/>
        <v>0</v>
      </c>
      <c r="P11" s="188">
        <f t="shared" si="1"/>
        <v>0</v>
      </c>
    </row>
    <row r="12" spans="1:16" ht="12" thickBot="1">
      <c r="A12" s="189"/>
      <c r="B12" s="190" t="s">
        <v>21</v>
      </c>
      <c r="C12" s="190">
        <f t="shared" ref="C12:P12" si="2">SUM(C9:C11)</f>
        <v>0</v>
      </c>
      <c r="D12" s="190">
        <f t="shared" si="2"/>
        <v>0</v>
      </c>
      <c r="E12" s="190">
        <f t="shared" si="2"/>
        <v>0</v>
      </c>
      <c r="F12" s="190">
        <f t="shared" si="2"/>
        <v>0</v>
      </c>
      <c r="G12" s="190">
        <f t="shared" si="2"/>
        <v>0</v>
      </c>
      <c r="H12" s="190">
        <f t="shared" si="2"/>
        <v>0</v>
      </c>
      <c r="I12" s="190">
        <f t="shared" si="2"/>
        <v>0</v>
      </c>
      <c r="J12" s="190">
        <f t="shared" si="2"/>
        <v>0</v>
      </c>
      <c r="K12" s="190">
        <f t="shared" si="2"/>
        <v>0</v>
      </c>
      <c r="L12" s="190">
        <f t="shared" si="2"/>
        <v>0</v>
      </c>
      <c r="M12" s="190">
        <f t="shared" si="2"/>
        <v>0</v>
      </c>
      <c r="N12" s="190">
        <f t="shared" si="2"/>
        <v>0</v>
      </c>
      <c r="O12" s="190">
        <f t="shared" si="2"/>
        <v>0</v>
      </c>
      <c r="P12" s="190">
        <f t="shared" si="2"/>
        <v>0</v>
      </c>
    </row>
    <row r="13" spans="1:16">
      <c r="B13" s="189"/>
      <c r="C13" s="189"/>
      <c r="D13" s="189"/>
      <c r="E13" s="189"/>
      <c r="F13" s="40"/>
      <c r="G13" s="40"/>
      <c r="H13" s="40"/>
      <c r="I13" s="40"/>
      <c r="J13" s="40"/>
      <c r="K13" s="40"/>
      <c r="L13" s="40"/>
      <c r="M13" s="40"/>
      <c r="N13" s="40"/>
      <c r="O13" s="189"/>
      <c r="P13" s="189"/>
    </row>
    <row r="14" spans="1:16" ht="12" customHeight="1"/>
    <row r="16" spans="1:16">
      <c r="M16" s="114"/>
      <c r="N16" s="114"/>
      <c r="O16" s="114"/>
      <c r="P16" s="114"/>
    </row>
  </sheetData>
  <pageMargins left="0.19685039370078741" right="0.35433070866141736" top="0.98425196850393704" bottom="0.59055118110236227" header="0.51181102362204722" footer="0.51181102362204722"/>
  <pageSetup paperSize="9" orientation="portrait" horizontalDpi="300" verticalDpi="30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P11"/>
  <sheetViews>
    <sheetView workbookViewId="0">
      <selection activeCell="G9" sqref="G9"/>
    </sheetView>
  </sheetViews>
  <sheetFormatPr defaultColWidth="9.140625" defaultRowHeight="11.25"/>
  <cols>
    <col min="1" max="1" width="3.140625" style="181" customWidth="1"/>
    <col min="2" max="2" width="23.28515625" style="181" customWidth="1"/>
    <col min="3" max="3" width="9.7109375" style="181" customWidth="1"/>
    <col min="4" max="4" width="6.28515625" style="181" customWidth="1"/>
    <col min="5" max="5" width="6" style="181" customWidth="1"/>
    <col min="6" max="6" width="5.7109375" style="181" customWidth="1"/>
    <col min="7" max="7" width="7.42578125" style="181" customWidth="1"/>
    <col min="8" max="9" width="5.7109375" style="181" customWidth="1"/>
    <col min="10" max="10" width="7" style="181" customWidth="1"/>
    <col min="11" max="12" width="5.7109375" style="181" customWidth="1"/>
    <col min="13" max="13" width="7.42578125" style="181" customWidth="1"/>
    <col min="14" max="14" width="6.85546875" style="181" customWidth="1"/>
    <col min="15" max="15" width="6.7109375" style="181" customWidth="1"/>
    <col min="16" max="16" width="9.7109375" style="181" customWidth="1"/>
    <col min="17" max="17" width="10" style="181" customWidth="1"/>
    <col min="18" max="16384" width="9.140625" style="181"/>
  </cols>
  <sheetData>
    <row r="2" spans="1:16" ht="12.75">
      <c r="B2" s="2" t="s">
        <v>71</v>
      </c>
    </row>
    <row r="3" spans="1:16" ht="12.75">
      <c r="B3" s="2" t="s">
        <v>69</v>
      </c>
      <c r="C3" s="2"/>
      <c r="D3" s="2"/>
      <c r="E3" s="2"/>
    </row>
    <row r="4" spans="1:16">
      <c r="B4" s="74"/>
      <c r="C4" s="75" t="s">
        <v>0</v>
      </c>
      <c r="D4" s="75" t="s">
        <v>1</v>
      </c>
      <c r="E4" s="74" t="s">
        <v>2</v>
      </c>
      <c r="F4" s="76" t="s">
        <v>3</v>
      </c>
      <c r="G4" s="77" t="s">
        <v>4</v>
      </c>
      <c r="H4" s="78"/>
      <c r="I4" s="79" t="s">
        <v>5</v>
      </c>
      <c r="J4" s="80"/>
      <c r="K4" s="81" t="s">
        <v>6</v>
      </c>
      <c r="L4" s="75"/>
      <c r="M4" s="81" t="s">
        <v>7</v>
      </c>
      <c r="N4" s="80"/>
      <c r="O4" s="74"/>
      <c r="P4" s="74"/>
    </row>
    <row r="5" spans="1:16">
      <c r="B5" s="82"/>
      <c r="C5" s="12"/>
      <c r="D5" s="13">
        <v>36</v>
      </c>
      <c r="E5" s="31">
        <v>72</v>
      </c>
      <c r="F5" s="83">
        <v>0.1</v>
      </c>
      <c r="G5" s="84">
        <v>0.25</v>
      </c>
      <c r="H5" s="84">
        <v>0.25</v>
      </c>
      <c r="I5" s="80">
        <v>0.5</v>
      </c>
      <c r="J5" s="84">
        <v>0.5</v>
      </c>
      <c r="K5" s="85">
        <v>1</v>
      </c>
      <c r="L5" s="86">
        <v>1</v>
      </c>
      <c r="M5" s="85">
        <v>2</v>
      </c>
      <c r="N5" s="85">
        <v>2</v>
      </c>
      <c r="O5" s="87"/>
      <c r="P5" s="88"/>
    </row>
    <row r="6" spans="1:16" s="182" customFormat="1">
      <c r="A6" s="181"/>
      <c r="B6" s="89" t="s">
        <v>8</v>
      </c>
      <c r="C6" s="90"/>
      <c r="D6" s="90"/>
      <c r="E6" s="90"/>
      <c r="F6" s="83" t="s">
        <v>9</v>
      </c>
      <c r="G6" s="91" t="s">
        <v>10</v>
      </c>
      <c r="H6" s="91" t="s">
        <v>11</v>
      </c>
      <c r="I6" s="78" t="s">
        <v>12</v>
      </c>
      <c r="J6" s="91" t="s">
        <v>13</v>
      </c>
      <c r="K6" s="91" t="s">
        <v>14</v>
      </c>
      <c r="L6" s="83" t="s">
        <v>15</v>
      </c>
      <c r="M6" s="91" t="s">
        <v>16</v>
      </c>
      <c r="N6" s="91" t="s">
        <v>17</v>
      </c>
      <c r="O6" s="78" t="s">
        <v>18</v>
      </c>
      <c r="P6" s="83" t="s">
        <v>19</v>
      </c>
    </row>
    <row r="7" spans="1:16">
      <c r="B7" s="13"/>
      <c r="C7" s="13"/>
      <c r="D7" s="13"/>
      <c r="E7" s="13"/>
      <c r="F7" s="31"/>
      <c r="G7" s="31"/>
      <c r="H7" s="31"/>
      <c r="I7" s="31"/>
      <c r="J7" s="31"/>
      <c r="K7" s="31"/>
      <c r="L7" s="31"/>
      <c r="M7" s="31"/>
      <c r="N7" s="31"/>
      <c r="O7" s="13"/>
      <c r="P7" s="32"/>
    </row>
    <row r="8" spans="1:16">
      <c r="B8" s="92"/>
      <c r="C8" s="92"/>
      <c r="D8" s="92"/>
      <c r="E8" s="92"/>
      <c r="F8" s="93"/>
      <c r="G8" s="93"/>
      <c r="H8" s="93"/>
      <c r="I8" s="93"/>
      <c r="J8" s="93"/>
      <c r="K8" s="93"/>
      <c r="L8" s="93"/>
      <c r="M8" s="93"/>
      <c r="N8" s="93"/>
      <c r="O8" s="94"/>
      <c r="P8" s="94"/>
    </row>
    <row r="9" spans="1:16" s="182" customFormat="1">
      <c r="A9" s="181"/>
      <c r="B9" s="95" t="s">
        <v>46</v>
      </c>
      <c r="C9" s="101"/>
      <c r="D9" s="96"/>
      <c r="E9" s="96"/>
      <c r="F9" s="116"/>
      <c r="G9" s="117"/>
      <c r="H9" s="118"/>
      <c r="I9" s="97"/>
      <c r="J9" s="118"/>
      <c r="K9" s="117"/>
      <c r="L9" s="98"/>
      <c r="M9" s="117"/>
      <c r="N9" s="118"/>
      <c r="O9" s="99">
        <f t="shared" ref="O9" si="0">SUM(F9:N9)</f>
        <v>0</v>
      </c>
      <c r="P9" s="100">
        <f>(D9*$D$5)+(E9*$E$5)+(F9*$F$5)+(G9*$G$5)+(H9*$H$5)+(I9*$I$5)+(J9*$J$5)+(K9*$K$5)+(L9*$L$5)+(M9*$M$5)+(N9*$N$5)</f>
        <v>0</v>
      </c>
    </row>
    <row r="10" spans="1:16" s="182" customFormat="1">
      <c r="A10" s="181"/>
      <c r="B10" s="95"/>
      <c r="C10" s="101"/>
      <c r="D10" s="96"/>
      <c r="E10" s="96"/>
      <c r="F10" s="116"/>
      <c r="G10" s="117"/>
      <c r="H10" s="118"/>
      <c r="I10" s="97"/>
      <c r="J10" s="118"/>
      <c r="K10" s="117"/>
      <c r="L10" s="98"/>
      <c r="M10" s="117"/>
      <c r="N10" s="118"/>
      <c r="O10" s="99"/>
      <c r="P10" s="100"/>
    </row>
    <row r="11" spans="1:16">
      <c r="A11" s="189"/>
      <c r="B11" s="102" t="s">
        <v>21</v>
      </c>
      <c r="C11" s="102">
        <f t="shared" ref="C11:P11" si="1">SUM(C9:C10)</f>
        <v>0</v>
      </c>
      <c r="D11" s="102">
        <f t="shared" si="1"/>
        <v>0</v>
      </c>
      <c r="E11" s="102">
        <f t="shared" si="1"/>
        <v>0</v>
      </c>
      <c r="F11" s="102">
        <f t="shared" si="1"/>
        <v>0</v>
      </c>
      <c r="G11" s="102">
        <f t="shared" si="1"/>
        <v>0</v>
      </c>
      <c r="H11" s="102">
        <f t="shared" si="1"/>
        <v>0</v>
      </c>
      <c r="I11" s="102">
        <f t="shared" si="1"/>
        <v>0</v>
      </c>
      <c r="J11" s="102">
        <f t="shared" si="1"/>
        <v>0</v>
      </c>
      <c r="K11" s="102">
        <f t="shared" si="1"/>
        <v>0</v>
      </c>
      <c r="L11" s="102">
        <f t="shared" si="1"/>
        <v>0</v>
      </c>
      <c r="M11" s="102">
        <f t="shared" si="1"/>
        <v>0</v>
      </c>
      <c r="N11" s="102">
        <f t="shared" si="1"/>
        <v>0</v>
      </c>
      <c r="O11" s="102">
        <f t="shared" si="1"/>
        <v>0</v>
      </c>
      <c r="P11" s="102">
        <f t="shared" si="1"/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E37"/>
  <sheetViews>
    <sheetView zoomScale="90" zoomScaleNormal="90" workbookViewId="0">
      <selection activeCell="E26" sqref="E26"/>
    </sheetView>
  </sheetViews>
  <sheetFormatPr defaultColWidth="9.140625" defaultRowHeight="12.75"/>
  <cols>
    <col min="1" max="1" width="30.140625" style="73" customWidth="1"/>
    <col min="2" max="2" width="19.7109375" style="73" customWidth="1"/>
    <col min="3" max="3" width="24" style="73" customWidth="1"/>
    <col min="4" max="4" width="12.85546875" style="72" bestFit="1" customWidth="1"/>
    <col min="5" max="5" width="14.28515625" style="72" bestFit="1" customWidth="1"/>
    <col min="6" max="16384" width="9.140625" style="72"/>
  </cols>
  <sheetData>
    <row r="1" spans="1:4">
      <c r="A1" s="191"/>
      <c r="B1" s="191"/>
      <c r="C1" s="191"/>
      <c r="D1" s="192"/>
    </row>
    <row r="2" spans="1:4" ht="15">
      <c r="A2" s="193" t="s">
        <v>33</v>
      </c>
      <c r="B2" s="194" t="s">
        <v>23</v>
      </c>
      <c r="C2" s="194" t="s">
        <v>24</v>
      </c>
      <c r="D2" s="192"/>
    </row>
    <row r="3" spans="1:4" ht="15">
      <c r="A3" s="195"/>
      <c r="B3" s="195"/>
      <c r="C3" s="195"/>
      <c r="D3" s="196"/>
    </row>
    <row r="4" spans="1:4" ht="15">
      <c r="A4" s="197" t="s">
        <v>109</v>
      </c>
      <c r="B4" s="199">
        <f>SUM(Botswana!O16)</f>
        <v>65</v>
      </c>
      <c r="C4" s="200">
        <f>SUM(Botswana!P16)</f>
        <v>26.75</v>
      </c>
      <c r="D4" s="196"/>
    </row>
    <row r="5" spans="1:4" ht="15" hidden="1">
      <c r="A5" s="197" t="s">
        <v>77</v>
      </c>
      <c r="B5" s="198">
        <f>SUM(Ghana!O10)</f>
        <v>0</v>
      </c>
      <c r="C5" s="200">
        <f>SUM(Ghana!P10)</f>
        <v>0</v>
      </c>
      <c r="D5" s="196"/>
    </row>
    <row r="6" spans="1:4" ht="15" hidden="1">
      <c r="A6" s="197" t="s">
        <v>48</v>
      </c>
      <c r="B6" s="199">
        <f>SUM('Ivory Coast'!O14)</f>
        <v>0</v>
      </c>
      <c r="C6" s="200">
        <f>SUM('Ivory Coast'!P14)</f>
        <v>0</v>
      </c>
      <c r="D6" s="196"/>
    </row>
    <row r="7" spans="1:4" ht="15" hidden="1">
      <c r="A7" s="197" t="s">
        <v>25</v>
      </c>
      <c r="B7" s="205">
        <f>SUM(Kenya!O51)</f>
        <v>0</v>
      </c>
      <c r="C7" s="200">
        <f>SUM(Kenya!P51)</f>
        <v>0</v>
      </c>
      <c r="D7" s="196"/>
    </row>
    <row r="8" spans="1:4" ht="15" hidden="1">
      <c r="A8" s="197" t="s">
        <v>85</v>
      </c>
      <c r="B8" s="199">
        <f>SUM(Malawi!O17)</f>
        <v>0</v>
      </c>
      <c r="C8" s="200">
        <f>SUM(Malawi!P17)</f>
        <v>0</v>
      </c>
      <c r="D8" s="196"/>
    </row>
    <row r="9" spans="1:4" ht="15" hidden="1">
      <c r="A9" s="197" t="s">
        <v>26</v>
      </c>
      <c r="B9" s="198">
        <f>SUM(Mauritius!O74)</f>
        <v>0</v>
      </c>
      <c r="C9" s="203">
        <f>SUM(Mauritius!P74)</f>
        <v>0</v>
      </c>
      <c r="D9" s="196"/>
    </row>
    <row r="10" spans="1:4" ht="15">
      <c r="A10" s="197" t="s">
        <v>34</v>
      </c>
      <c r="B10" s="204">
        <f>SUM(Nigeria!O36)</f>
        <v>1947</v>
      </c>
      <c r="C10" s="201">
        <f>SUM(Nigeria!P36)</f>
        <v>497.25</v>
      </c>
      <c r="D10" s="196"/>
    </row>
    <row r="11" spans="1:4" ht="15">
      <c r="A11" s="197" t="s">
        <v>27</v>
      </c>
      <c r="B11" s="205">
        <f>SUM('South Africa'!O158)</f>
        <v>1259</v>
      </c>
      <c r="C11" s="200">
        <f>SUM('South Africa'!P158)</f>
        <v>751.35</v>
      </c>
      <c r="D11" s="196"/>
    </row>
    <row r="12" spans="1:4" ht="15" hidden="1">
      <c r="A12" s="197" t="s">
        <v>82</v>
      </c>
      <c r="B12" s="204">
        <f>SUM(Tanzania!O12)</f>
        <v>0</v>
      </c>
      <c r="C12" s="201">
        <f>SUM(Tanzania!P12)</f>
        <v>0</v>
      </c>
      <c r="D12" s="196"/>
    </row>
    <row r="13" spans="1:4" ht="15">
      <c r="A13" s="197" t="s">
        <v>39</v>
      </c>
      <c r="B13" s="204">
        <f>SUM(Togo!O16)</f>
        <v>28</v>
      </c>
      <c r="C13" s="201">
        <f>SUM(Togo!P16)</f>
        <v>28</v>
      </c>
      <c r="D13" s="196"/>
    </row>
    <row r="14" spans="1:4" ht="15" hidden="1">
      <c r="A14" s="197" t="s">
        <v>79</v>
      </c>
      <c r="B14" s="204">
        <f>SUM(Uganda!O12)</f>
        <v>0</v>
      </c>
      <c r="C14" s="201">
        <f>SUM(Uganda!P12)</f>
        <v>0</v>
      </c>
      <c r="D14" s="196"/>
    </row>
    <row r="15" spans="1:4" ht="15" hidden="1">
      <c r="A15" s="197" t="s">
        <v>72</v>
      </c>
      <c r="B15" s="202">
        <f>SUM(Zimbabwe!O11)</f>
        <v>0</v>
      </c>
      <c r="C15" s="203">
        <f>SUM(Zimbabwe!P11)</f>
        <v>0</v>
      </c>
      <c r="D15" s="196"/>
    </row>
    <row r="16" spans="1:4" ht="15">
      <c r="A16" s="206"/>
      <c r="B16" s="199"/>
      <c r="C16" s="200"/>
      <c r="D16" s="196"/>
    </row>
    <row r="17" spans="1:5" ht="15">
      <c r="A17" s="207" t="s">
        <v>28</v>
      </c>
      <c r="B17" s="208">
        <f>SUM(B4:B16)</f>
        <v>3299</v>
      </c>
      <c r="C17" s="208">
        <f>SUM(C4:C16)</f>
        <v>1303.3499999999999</v>
      </c>
      <c r="D17" s="196"/>
    </row>
    <row r="18" spans="1:5">
      <c r="A18" s="191"/>
      <c r="B18" s="191"/>
      <c r="C18" s="191"/>
      <c r="D18" s="192"/>
    </row>
    <row r="19" spans="1:5">
      <c r="D19" s="73"/>
      <c r="E19" s="73"/>
    </row>
    <row r="20" spans="1:5">
      <c r="D20" s="73"/>
      <c r="E20" s="73"/>
    </row>
    <row r="21" spans="1:5">
      <c r="D21" s="73"/>
      <c r="E21" s="73"/>
    </row>
    <row r="22" spans="1:5">
      <c r="B22" s="209"/>
      <c r="C22" s="209"/>
      <c r="D22" s="209"/>
      <c r="E22" s="209"/>
    </row>
    <row r="25" spans="1:5">
      <c r="B25" s="73" t="s">
        <v>68</v>
      </c>
      <c r="D25" s="73"/>
    </row>
    <row r="26" spans="1:5">
      <c r="A26" s="73" t="s">
        <v>67</v>
      </c>
      <c r="B26" s="73">
        <v>2868</v>
      </c>
      <c r="D26" s="73"/>
      <c r="E26" s="73"/>
    </row>
    <row r="27" spans="1:5">
      <c r="A27" s="73" t="s">
        <v>56</v>
      </c>
      <c r="B27" s="73">
        <v>1902</v>
      </c>
      <c r="D27" s="73"/>
      <c r="E27" s="73"/>
    </row>
    <row r="28" spans="1:5">
      <c r="A28" s="73" t="s">
        <v>57</v>
      </c>
      <c r="B28" s="73">
        <v>7295</v>
      </c>
      <c r="D28" s="73"/>
      <c r="E28" s="73"/>
    </row>
    <row r="29" spans="1:5">
      <c r="A29" s="73" t="s">
        <v>58</v>
      </c>
      <c r="B29" s="209">
        <v>6114</v>
      </c>
      <c r="C29" s="209"/>
      <c r="D29" s="209"/>
      <c r="E29" s="209"/>
    </row>
    <row r="30" spans="1:5">
      <c r="A30" s="73" t="s">
        <v>59</v>
      </c>
      <c r="B30" s="209">
        <f>B17</f>
        <v>3299</v>
      </c>
      <c r="D30" s="73"/>
    </row>
    <row r="31" spans="1:5">
      <c r="A31" s="73" t="s">
        <v>60</v>
      </c>
      <c r="B31" s="209"/>
      <c r="D31" s="73"/>
    </row>
    <row r="32" spans="1:5">
      <c r="A32" s="73" t="s">
        <v>61</v>
      </c>
      <c r="B32" s="209"/>
      <c r="D32" s="73"/>
    </row>
    <row r="33" spans="1:4">
      <c r="A33" s="73" t="s">
        <v>62</v>
      </c>
      <c r="B33" s="209"/>
      <c r="D33" s="73"/>
    </row>
    <row r="34" spans="1:4">
      <c r="A34" s="73" t="s">
        <v>63</v>
      </c>
      <c r="B34" s="209"/>
    </row>
    <row r="35" spans="1:4">
      <c r="A35" s="73" t="s">
        <v>64</v>
      </c>
      <c r="B35" s="209"/>
    </row>
    <row r="36" spans="1:4">
      <c r="A36" s="73" t="s">
        <v>65</v>
      </c>
      <c r="B36" s="209"/>
    </row>
    <row r="37" spans="1:4">
      <c r="A37" s="73" t="s">
        <v>66</v>
      </c>
      <c r="B37" s="209"/>
    </row>
  </sheetData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0F4C4B-04A5-4ABA-89FC-4ECB2B92708B}">
  <dimension ref="A1"/>
  <sheetViews>
    <sheetView workbookViewId="0">
      <selection activeCell="AA10" sqref="AA10"/>
    </sheetView>
  </sheetViews>
  <sheetFormatPr defaultRowHeight="12.75"/>
  <sheetData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3B0F25F061664999267FE116D65F0D" ma:contentTypeVersion="10" ma:contentTypeDescription="Create a new document." ma:contentTypeScope="" ma:versionID="1a92bb7d63d6f5d83001b52acaf26d5b">
  <xsd:schema xmlns:xsd="http://www.w3.org/2001/XMLSchema" xmlns:xs="http://www.w3.org/2001/XMLSchema" xmlns:p="http://schemas.microsoft.com/office/2006/metadata/properties" xmlns:ns3="929817ee-fc4e-48ef-9086-bdaf300bfc18" targetNamespace="http://schemas.microsoft.com/office/2006/metadata/properties" ma:root="true" ma:fieldsID="bbf59c78815f7f545f6797c5ce3514ac" ns3:_="">
    <xsd:import namespace="929817ee-fc4e-48ef-9086-bdaf300bfc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9817ee-fc4e-48ef-9086-bdaf300bfc1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09F422C-5CF5-4CA9-A014-4B094C192AE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29817ee-fc4e-48ef-9086-bdaf300bfc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EC385BD-2609-4484-8281-1118BF263014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microsoft.com/office/infopath/2007/PartnerControls"/>
    <ds:schemaRef ds:uri="http://www.w3.org/XML/1998/namespace"/>
    <ds:schemaRef ds:uri="929817ee-fc4e-48ef-9086-bdaf300bfc18"/>
    <ds:schemaRef ds:uri="http://purl.org/dc/dcmitype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CAEF14F0-C41E-4EB4-92E6-FEF53CDCD88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Botswana</vt:lpstr>
      <vt:lpstr>Ghana</vt:lpstr>
      <vt:lpstr>Ivory Coast</vt:lpstr>
      <vt:lpstr>Kenya</vt:lpstr>
      <vt:lpstr>Malawi</vt:lpstr>
      <vt:lpstr>Mauritius</vt:lpstr>
      <vt:lpstr>Nigeria</vt:lpstr>
      <vt:lpstr>South Africa</vt:lpstr>
      <vt:lpstr>Tanzania</vt:lpstr>
      <vt:lpstr>Togo</vt:lpstr>
      <vt:lpstr>Uganda</vt:lpstr>
      <vt:lpstr>Zimbabwe</vt:lpstr>
      <vt:lpstr>Summary</vt:lpstr>
      <vt:lpstr>Graphs</vt:lpstr>
    </vt:vector>
  </TitlesOfParts>
  <Company>LAW Holdings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Jithan Mahadeo</dc:creator>
  <cp:lastModifiedBy>KJ</cp:lastModifiedBy>
  <dcterms:created xsi:type="dcterms:W3CDTF">2007-06-14T19:54:11Z</dcterms:created>
  <dcterms:modified xsi:type="dcterms:W3CDTF">2022-06-25T01:03:51Z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0x010100233B0F25F061664999267FE116D65F0D</vt:lpwstr>
  </property>
</Properties>
</file>