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6FF531D8-9283-4F90-9975-CFC9716407CF}" xr6:coauthVersionLast="47" xr6:coauthVersionMax="47" xr10:uidLastSave="{00000000-0000-0000-0000-000000000000}"/>
  <bookViews>
    <workbookView xWindow="-120" yWindow="-120" windowWidth="29040" windowHeight="15225" tabRatio="854" firstSheet="1" activeTab="1" xr2:uid="{00000000-000D-0000-FFFF-FFFF00000000}"/>
  </bookViews>
  <sheets>
    <sheet name="Democratic Republic of Congo" sheetId="16" state="hidden" r:id="rId1"/>
    <sheet name="Ghana" sheetId="11" r:id="rId2"/>
    <sheet name="Ivory Coast" sheetId="14" state="hidden" r:id="rId3"/>
    <sheet name="Kenya" sheetId="10" r:id="rId4"/>
    <sheet name="Malawi" sheetId="17" state="hidden" r:id="rId5"/>
    <sheet name="Mauritius" sheetId="8" r:id="rId6"/>
    <sheet name="Nigeria" sheetId="18" r:id="rId7"/>
    <sheet name="South Africa" sheetId="19" r:id="rId8"/>
    <sheet name="Tanzania" sheetId="23" state="hidden" r:id="rId9"/>
    <sheet name="Togo" sheetId="12" r:id="rId10"/>
    <sheet name="Uganda" sheetId="24" state="hidden" r:id="rId11"/>
    <sheet name="Zimbabwe" sheetId="20" state="hidden" r:id="rId12"/>
    <sheet name="Summary" sheetId="4" state="hidden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3" i="19" l="1"/>
  <c r="P13" i="12"/>
  <c r="O13" i="12"/>
  <c r="P12" i="12"/>
  <c r="O12" i="12"/>
  <c r="P11" i="12"/>
  <c r="O11" i="12"/>
  <c r="P10" i="12"/>
  <c r="O10" i="12"/>
  <c r="P15" i="12"/>
  <c r="O15" i="12"/>
  <c r="P14" i="12"/>
  <c r="O14" i="12"/>
  <c r="P16" i="12"/>
  <c r="O16" i="12"/>
  <c r="O147" i="19" l="1"/>
  <c r="O136" i="19"/>
  <c r="O121" i="19"/>
  <c r="O80" i="19"/>
  <c r="O59" i="19"/>
  <c r="O50" i="19"/>
  <c r="O46" i="19"/>
  <c r="O45" i="19"/>
  <c r="O41" i="19"/>
  <c r="O15" i="17"/>
  <c r="F117" i="19" l="1"/>
  <c r="P13" i="17"/>
  <c r="O13" i="17"/>
  <c r="P12" i="17"/>
  <c r="O12" i="17"/>
  <c r="P11" i="17"/>
  <c r="O11" i="17"/>
  <c r="P10" i="17"/>
  <c r="O10" i="17"/>
  <c r="P15" i="17"/>
  <c r="P14" i="17"/>
  <c r="O14" i="17"/>
  <c r="P53" i="19"/>
  <c r="O53" i="19"/>
  <c r="P52" i="19"/>
  <c r="O52" i="19"/>
  <c r="P51" i="19"/>
  <c r="O51" i="19"/>
  <c r="P50" i="19"/>
  <c r="P49" i="19"/>
  <c r="O49" i="19"/>
  <c r="P48" i="19"/>
  <c r="O48" i="19"/>
  <c r="P47" i="19"/>
  <c r="O47" i="19"/>
  <c r="P46" i="19"/>
  <c r="P45" i="19"/>
  <c r="P44" i="19"/>
  <c r="O44" i="19"/>
  <c r="P43" i="19"/>
  <c r="O43" i="19"/>
  <c r="P42" i="19"/>
  <c r="O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P19" i="10" s="1"/>
  <c r="O17" i="10"/>
  <c r="P10" i="10"/>
  <c r="O10" i="10"/>
  <c r="P9" i="10"/>
  <c r="O9" i="10"/>
  <c r="N35" i="18"/>
  <c r="M35" i="18"/>
  <c r="L35" i="18"/>
  <c r="K35" i="18"/>
  <c r="J35" i="18"/>
  <c r="I35" i="18"/>
  <c r="H35" i="18"/>
  <c r="G35" i="18"/>
  <c r="F35" i="18"/>
  <c r="E35" i="18"/>
  <c r="D35" i="18"/>
  <c r="C35" i="18"/>
  <c r="P34" i="18"/>
  <c r="O34" i="18"/>
  <c r="P33" i="18"/>
  <c r="O33" i="18"/>
  <c r="P32" i="18"/>
  <c r="O32" i="18"/>
  <c r="P31" i="18"/>
  <c r="O31" i="18"/>
  <c r="P15" i="18"/>
  <c r="O15" i="18"/>
  <c r="P147" i="19"/>
  <c r="P146" i="19"/>
  <c r="O146" i="19"/>
  <c r="P145" i="19"/>
  <c r="O145" i="19"/>
  <c r="P144" i="19"/>
  <c r="O144" i="19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32" i="8"/>
  <c r="O32" i="8"/>
  <c r="P31" i="8"/>
  <c r="O31" i="8"/>
  <c r="P9" i="8"/>
  <c r="O9" i="8"/>
  <c r="P8" i="8"/>
  <c r="O8" i="8"/>
  <c r="N34" i="8"/>
  <c r="M34" i="8"/>
  <c r="L34" i="8"/>
  <c r="K34" i="8"/>
  <c r="J34" i="8"/>
  <c r="I34" i="8"/>
  <c r="H34" i="8"/>
  <c r="G34" i="8"/>
  <c r="F34" i="8"/>
  <c r="E34" i="8"/>
  <c r="D34" i="8"/>
  <c r="C34" i="8"/>
  <c r="P33" i="8"/>
  <c r="O33" i="8"/>
  <c r="P22" i="8"/>
  <c r="O22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8" i="12"/>
  <c r="P17" i="12"/>
  <c r="P9" i="12"/>
  <c r="P80" i="19"/>
  <c r="P54" i="19"/>
  <c r="P41" i="19"/>
  <c r="P26" i="18"/>
  <c r="P25" i="18"/>
  <c r="P24" i="18"/>
  <c r="P23" i="18"/>
  <c r="P22" i="18"/>
  <c r="P21" i="18"/>
  <c r="P16" i="18"/>
  <c r="P14" i="18"/>
  <c r="P9" i="18"/>
  <c r="P8" i="18"/>
  <c r="P7" i="18"/>
  <c r="P17" i="8"/>
  <c r="P16" i="8"/>
  <c r="P15" i="8"/>
  <c r="P10" i="8"/>
  <c r="P7" i="8"/>
  <c r="P9" i="20"/>
  <c r="P13" i="14"/>
  <c r="P12" i="14"/>
  <c r="P11" i="14"/>
  <c r="P10" i="14"/>
  <c r="P9" i="14"/>
  <c r="P10" i="16"/>
  <c r="P9" i="16"/>
  <c r="P9" i="11"/>
  <c r="P8" i="11"/>
  <c r="P8" i="10"/>
  <c r="O19" i="10" l="1"/>
  <c r="O12" i="24"/>
  <c r="B14" i="4" s="1"/>
  <c r="P12" i="24"/>
  <c r="C14" i="4" s="1"/>
  <c r="O35" i="18"/>
  <c r="P35" i="18"/>
  <c r="P34" i="8"/>
  <c r="O34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2" i="19"/>
  <c r="P72" i="19"/>
  <c r="P73" i="19"/>
  <c r="O74" i="19"/>
  <c r="P74" i="19"/>
  <c r="O75" i="19"/>
  <c r="P75" i="19"/>
  <c r="C76" i="19"/>
  <c r="D76" i="19"/>
  <c r="E76" i="19"/>
  <c r="F76" i="19"/>
  <c r="G76" i="19"/>
  <c r="H76" i="19"/>
  <c r="I76" i="19"/>
  <c r="J76" i="19"/>
  <c r="K76" i="19"/>
  <c r="L76" i="19"/>
  <c r="M76" i="19"/>
  <c r="N76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P11" i="19" l="1"/>
  <c r="O11" i="19"/>
  <c r="P68" i="19"/>
  <c r="P76" i="19"/>
  <c r="O76" i="19"/>
  <c r="O68" i="19"/>
  <c r="O8" i="10"/>
  <c r="P31" i="10" l="1"/>
  <c r="P30" i="10"/>
  <c r="P29" i="10"/>
  <c r="P24" i="10"/>
  <c r="P23" i="10"/>
  <c r="P12" i="10"/>
  <c r="P11" i="10"/>
  <c r="P155" i="19"/>
  <c r="P154" i="19"/>
  <c r="P153" i="19"/>
  <c r="P148" i="19"/>
  <c r="P143" i="19"/>
  <c r="P138" i="19"/>
  <c r="P137" i="19"/>
  <c r="P136" i="19"/>
  <c r="P131" i="19"/>
  <c r="P130" i="19"/>
  <c r="P129" i="19"/>
  <c r="P124" i="19"/>
  <c r="P123" i="19"/>
  <c r="P122" i="19"/>
  <c r="P121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88" i="19"/>
  <c r="P87" i="19"/>
  <c r="P82" i="19"/>
  <c r="P81" i="19"/>
  <c r="P61" i="19"/>
  <c r="P60" i="19"/>
  <c r="P59" i="19"/>
  <c r="P36" i="19"/>
  <c r="P15" i="19"/>
  <c r="O15" i="19"/>
  <c r="O60" i="19" l="1"/>
  <c r="O137" i="19" l="1"/>
  <c r="O7" i="8" l="1"/>
  <c r="O94" i="19" l="1"/>
  <c r="N125" i="19"/>
  <c r="M125" i="19"/>
  <c r="L125" i="19"/>
  <c r="K125" i="19"/>
  <c r="J125" i="19"/>
  <c r="I125" i="19"/>
  <c r="H125" i="19"/>
  <c r="G125" i="19"/>
  <c r="F125" i="19"/>
  <c r="E125" i="19"/>
  <c r="D125" i="19"/>
  <c r="C125" i="19"/>
  <c r="O124" i="19"/>
  <c r="O123" i="19"/>
  <c r="O122" i="19"/>
  <c r="P125" i="19" l="1"/>
  <c r="O125" i="19"/>
  <c r="O105" i="19" l="1"/>
  <c r="O104" i="19"/>
  <c r="O103" i="19"/>
  <c r="O102" i="19"/>
  <c r="O101" i="19"/>
  <c r="O100" i="19"/>
  <c r="O99" i="19"/>
  <c r="O98" i="19"/>
  <c r="O97" i="19"/>
  <c r="O96" i="19"/>
  <c r="O95" i="19"/>
  <c r="O115" i="19"/>
  <c r="O114" i="19"/>
  <c r="O113" i="19"/>
  <c r="O112" i="19"/>
  <c r="O111" i="19"/>
  <c r="O54" i="19" l="1"/>
  <c r="E55" i="19"/>
  <c r="F55" i="19"/>
  <c r="G55" i="19"/>
  <c r="H55" i="19"/>
  <c r="I55" i="19"/>
  <c r="J55" i="19"/>
  <c r="K55" i="19"/>
  <c r="L55" i="19"/>
  <c r="M55" i="19"/>
  <c r="N55" i="19"/>
  <c r="E62" i="19"/>
  <c r="F62" i="19"/>
  <c r="G62" i="19"/>
  <c r="H62" i="19"/>
  <c r="I62" i="19"/>
  <c r="J62" i="19"/>
  <c r="K62" i="19"/>
  <c r="L62" i="19"/>
  <c r="M62" i="19"/>
  <c r="N62" i="19"/>
  <c r="O13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N117" i="19"/>
  <c r="M117" i="19"/>
  <c r="L117" i="19"/>
  <c r="K117" i="19"/>
  <c r="J117" i="19"/>
  <c r="I117" i="19"/>
  <c r="H117" i="19"/>
  <c r="G117" i="19"/>
  <c r="E117" i="19"/>
  <c r="D117" i="19"/>
  <c r="C117" i="19"/>
  <c r="O116" i="19"/>
  <c r="O110" i="19"/>
  <c r="O109" i="19"/>
  <c r="O108" i="19"/>
  <c r="O107" i="19"/>
  <c r="O106" i="19"/>
  <c r="O93" i="19"/>
  <c r="D55" i="19"/>
  <c r="C55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O148" i="19"/>
  <c r="O143" i="19"/>
  <c r="O81" i="19"/>
  <c r="O9" i="16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O154" i="19"/>
  <c r="O153" i="19"/>
  <c r="N132" i="19"/>
  <c r="M132" i="19"/>
  <c r="L132" i="19"/>
  <c r="K132" i="19"/>
  <c r="J132" i="19"/>
  <c r="I132" i="19"/>
  <c r="H132" i="19"/>
  <c r="G132" i="19"/>
  <c r="F132" i="19"/>
  <c r="E132" i="19"/>
  <c r="D132" i="19"/>
  <c r="C132" i="19"/>
  <c r="O131" i="19"/>
  <c r="O129" i="19"/>
  <c r="N89" i="19"/>
  <c r="M89" i="19"/>
  <c r="L89" i="19"/>
  <c r="K89" i="19"/>
  <c r="J89" i="19"/>
  <c r="I89" i="19"/>
  <c r="H89" i="19"/>
  <c r="G89" i="19"/>
  <c r="F89" i="19"/>
  <c r="E89" i="19"/>
  <c r="D89" i="19"/>
  <c r="C89" i="19"/>
  <c r="O88" i="19"/>
  <c r="O87" i="19"/>
  <c r="N83" i="19"/>
  <c r="M83" i="19"/>
  <c r="L83" i="19"/>
  <c r="K83" i="19"/>
  <c r="J83" i="19"/>
  <c r="I83" i="19"/>
  <c r="H83" i="19"/>
  <c r="G83" i="19"/>
  <c r="F83" i="19"/>
  <c r="E83" i="19"/>
  <c r="D83" i="19"/>
  <c r="C83" i="19"/>
  <c r="O82" i="19"/>
  <c r="D62" i="19"/>
  <c r="C62" i="19"/>
  <c r="O6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17" i="18"/>
  <c r="O16" i="18"/>
  <c r="C17" i="18"/>
  <c r="D17" i="18"/>
  <c r="E17" i="18"/>
  <c r="F17" i="18"/>
  <c r="G17" i="18"/>
  <c r="H17" i="18"/>
  <c r="I17" i="18"/>
  <c r="J17" i="18"/>
  <c r="K17" i="18"/>
  <c r="L17" i="18"/>
  <c r="M17" i="18"/>
  <c r="N17" i="18"/>
  <c r="O21" i="18"/>
  <c r="O22" i="18"/>
  <c r="O23" i="18"/>
  <c r="O24" i="18"/>
  <c r="O25" i="18"/>
  <c r="O26" i="18"/>
  <c r="C27" i="18"/>
  <c r="D27" i="18"/>
  <c r="E27" i="18"/>
  <c r="F27" i="18"/>
  <c r="G27" i="18"/>
  <c r="H27" i="18"/>
  <c r="I27" i="18"/>
  <c r="J27" i="18"/>
  <c r="K27" i="18"/>
  <c r="L27" i="18"/>
  <c r="M27" i="18"/>
  <c r="N27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1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O31" i="10"/>
  <c r="O30" i="10"/>
  <c r="O29" i="10"/>
  <c r="O11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10" i="8"/>
  <c r="O9" i="12"/>
  <c r="O17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5" i="10"/>
  <c r="M25" i="10"/>
  <c r="L25" i="10"/>
  <c r="K25" i="10"/>
  <c r="J25" i="10"/>
  <c r="I25" i="10"/>
  <c r="H25" i="10"/>
  <c r="G25" i="10"/>
  <c r="F25" i="10"/>
  <c r="E25" i="10"/>
  <c r="D25" i="10"/>
  <c r="C25" i="10"/>
  <c r="O24" i="10"/>
  <c r="O23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18" i="8"/>
  <c r="M18" i="8"/>
  <c r="L18" i="8"/>
  <c r="K18" i="8"/>
  <c r="J18" i="8"/>
  <c r="I18" i="8"/>
  <c r="H18" i="8"/>
  <c r="G18" i="8"/>
  <c r="F18" i="8"/>
  <c r="E18" i="8"/>
  <c r="D18" i="8"/>
  <c r="C18" i="8"/>
  <c r="O17" i="8"/>
  <c r="O16" i="8"/>
  <c r="O15" i="8"/>
  <c r="N11" i="8"/>
  <c r="M11" i="8"/>
  <c r="L11" i="8"/>
  <c r="K11" i="8"/>
  <c r="J11" i="8"/>
  <c r="I11" i="8"/>
  <c r="H11" i="8"/>
  <c r="F11" i="8"/>
  <c r="E11" i="8"/>
  <c r="D11" i="8"/>
  <c r="C11" i="8"/>
  <c r="P17" i="17"/>
  <c r="C8" i="4" s="1"/>
  <c r="O18" i="16" l="1"/>
  <c r="B4" i="4" s="1"/>
  <c r="O18" i="8"/>
  <c r="O32" i="10"/>
  <c r="O14" i="14"/>
  <c r="B6" i="4" s="1"/>
  <c r="P14" i="14"/>
  <c r="C6" i="4" s="1"/>
  <c r="P10" i="11"/>
  <c r="C5" i="4" s="1"/>
  <c r="O25" i="10"/>
  <c r="P13" i="10"/>
  <c r="P25" i="10"/>
  <c r="O13" i="10"/>
  <c r="O17" i="17"/>
  <c r="B8" i="4" s="1"/>
  <c r="O10" i="11"/>
  <c r="B5" i="4" s="1"/>
  <c r="P19" i="12"/>
  <c r="C13" i="4" s="1"/>
  <c r="O19" i="12"/>
  <c r="B13" i="4" s="1"/>
  <c r="P11" i="8"/>
  <c r="P18" i="8"/>
  <c r="P37" i="8" s="1"/>
  <c r="O139" i="19"/>
  <c r="P117" i="19"/>
  <c r="P32" i="10"/>
  <c r="O11" i="8"/>
  <c r="P27" i="18"/>
  <c r="P10" i="18"/>
  <c r="O27" i="18"/>
  <c r="O10" i="18"/>
  <c r="O17" i="18"/>
  <c r="O156" i="19"/>
  <c r="O83" i="19"/>
  <c r="O37" i="19"/>
  <c r="P55" i="19"/>
  <c r="P62" i="19"/>
  <c r="P149" i="19"/>
  <c r="O132" i="19"/>
  <c r="O89" i="19"/>
  <c r="P89" i="19"/>
  <c r="O62" i="19"/>
  <c r="P132" i="19"/>
  <c r="O55" i="19"/>
  <c r="O149" i="19"/>
  <c r="P139" i="19"/>
  <c r="P156" i="19"/>
  <c r="P83" i="19"/>
  <c r="O117" i="19"/>
  <c r="P37" i="19"/>
  <c r="O158" i="19" l="1"/>
  <c r="B11" i="4" s="1"/>
  <c r="P158" i="19"/>
  <c r="C11" i="4" s="1"/>
  <c r="O37" i="8"/>
  <c r="O34" i="10"/>
  <c r="B7" i="4" s="1"/>
  <c r="P34" i="10"/>
  <c r="O39" i="18"/>
  <c r="B10" i="4" s="1"/>
  <c r="P39" i="18"/>
  <c r="C10" i="4" s="1"/>
  <c r="B9" i="4"/>
  <c r="C7" i="4"/>
  <c r="C9" i="4"/>
  <c r="B17" i="4" l="1"/>
  <c r="B29" i="4" s="1"/>
  <c r="C17" i="4"/>
</calcChain>
</file>

<file path=xl/sharedStrings.xml><?xml version="1.0" encoding="utf-8"?>
<sst xmlns="http://schemas.openxmlformats.org/spreadsheetml/2006/main" count="392" uniqueCount="121">
  <si>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</si>
  <si>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</si>
  <si>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</si>
  <si>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</si>
  <si>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</si>
  <si>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</si>
  <si>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</si>
  <si>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</si>
  <si>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</si>
  <si>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</si>
  <si>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</si>
  <si>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</si>
  <si>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</si>
  <si>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</si>
  <si>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</si>
  <si>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</si>
  <si>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</si>
  <si>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</si>
  <si>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</si>
  <si>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</si>
  <si>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</si>
  <si>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</si>
  <si>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</si>
  <si>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</si>
  <si>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</si>
  <si>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</si>
  <si>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</si>
  <si>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</si>
  <si>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</si>
  <si>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</si>
  <si>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</si>
  <si>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</si>
  <si>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</si>
  <si>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</si>
  <si>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</si>
  <si>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</si>
  <si>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</si>
  <si>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</si>
  <si>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</si>
  <si>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</si>
  <si>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</si>
  <si>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</si>
  <si>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</si>
  <si>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</si>
  <si>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Kinshasa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</si>
  <si>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</si>
  <si>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</si>
  <si>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</si>
  <si>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</si>
  <si>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</si>
  <si>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</si>
  <si>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</si>
  <si>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</si>
  <si>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</si>
  <si>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</si>
  <si>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</si>
  <si>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</si>
  <si>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</si>
  <si>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</si>
  <si>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</si>
  <si>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</si>
  <si>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</si>
  <si>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</si>
  <si>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</si>
  <si>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</si>
  <si>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</si>
  <si>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</si>
  <si>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</si>
  <si>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</si>
  <si>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</si>
  <si>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</si>
  <si>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</si>
  <si>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</si>
  <si>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</si>
  <si>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</si>
  <si>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</si>
  <si>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</si>
  <si>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</si>
  <si>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</si>
  <si>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</si>
  <si>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</si>
  <si>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</si>
  <si>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</si>
  <si>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</si>
  <si>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</si>
  <si>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</si>
  <si>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</si>
  <si>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ISKCON OTA PREACHING CENTRE</t>
  </si>
  <si>
    <t>MONTH : April 2022</t>
  </si>
  <si>
    <t>Bimal Prabhu</t>
  </si>
  <si>
    <t>Acyuta Kesava Dasa</t>
  </si>
  <si>
    <t>aAkincana das</t>
  </si>
  <si>
    <t>Bhakta aminou</t>
  </si>
  <si>
    <t>Bhakta Eric</t>
  </si>
  <si>
    <t>Bhakta charles</t>
  </si>
  <si>
    <t>Devananda pandite das</t>
  </si>
  <si>
    <t>temple</t>
  </si>
  <si>
    <t>Bhakta komlan</t>
  </si>
  <si>
    <t>TEMPLE: Lome</t>
  </si>
  <si>
    <t>Sandton BTG team</t>
  </si>
  <si>
    <t>Damodar das (BCais)</t>
  </si>
  <si>
    <t xml:space="preserve">Radhakund devi dasi </t>
  </si>
  <si>
    <t>Hadai Pandita das</t>
  </si>
  <si>
    <t>Team AGTSP</t>
  </si>
  <si>
    <t xml:space="preserve">Vibhu Caitanya Das </t>
  </si>
  <si>
    <t xml:space="preserve">Bhaktin Pushpa </t>
  </si>
  <si>
    <t>Nikunja Seva Dasi</t>
  </si>
  <si>
    <t>Gangamata Goswamini devi dasi</t>
  </si>
  <si>
    <t xml:space="preserve">Premagali Devi Dasi </t>
  </si>
  <si>
    <t xml:space="preserve">Arjuna Acarya Das (Booktable) </t>
  </si>
  <si>
    <t xml:space="preserve">Krishna Prema Namahatta - Hillary Branch </t>
  </si>
  <si>
    <t>Brhat Mrdanga Team</t>
  </si>
  <si>
    <t>Nitai Pada Kamalam Team</t>
  </si>
  <si>
    <t>Harinam Team: Bhakta Justin</t>
  </si>
  <si>
    <t>Rama Tirtha Das and Rasavali devi dasi</t>
  </si>
  <si>
    <t>Surabhi Kunja devi dasi</t>
  </si>
  <si>
    <t>NALINI GOPIKA DEVI DASI</t>
  </si>
  <si>
    <t>KRISHNA KIDS SENA</t>
  </si>
  <si>
    <t xml:space="preserve">BTG Office </t>
  </si>
  <si>
    <t>ASHOKA MANJARI DEVI DASI</t>
  </si>
  <si>
    <t>MONTH: April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</si>
</sst>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3" applyNumberFormat="0" applyAlignment="0" applyProtection="0"/>
    <xf numFmtId="0" fontId="17" fillId="28" borderId="74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5" applyNumberFormat="0" applyFill="0" applyAlignment="0" applyProtection="0"/>
    <xf numFmtId="0" fontId="21" fillId="0" borderId="76" applyNumberFormat="0" applyFill="0" applyAlignment="0" applyProtection="0"/>
    <xf numFmtId="0" fontId="22" fillId="0" borderId="77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3" applyNumberFormat="0" applyAlignment="0" applyProtection="0"/>
    <xf numFmtId="0" fontId="24" fillId="0" borderId="78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9" applyNumberFormat="0" applyFont="0" applyAlignment="0" applyProtection="0"/>
    <xf numFmtId="0" fontId="27" fillId="27" borderId="80" applyNumberFormat="0" applyAlignment="0" applyProtection="0"/>
    <xf numFmtId="0" fontId="28" fillId="0" borderId="0" applyNumberFormat="0" applyFill="0" applyBorder="0" applyAlignment="0" applyProtection="0"/>
    <xf numFmtId="0" fontId="29" fillId="0" borderId="81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25" xfId="0" applyFont="1" applyFill="1" applyBorder="1"/>
    <xf numFmtId="0" fontId="1" fillId="0" borderId="66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7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8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2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3" xfId="39" applyFont="1" applyBorder="1" applyAlignment="1">
      <alignment horizontal="right" indent="1"/>
    </xf>
    <xf numFmtId="0" fontId="6" fillId="33" borderId="0" xfId="39" applyFill="1"/>
    <xf numFmtId="0" fontId="37" fillId="0" borderId="83" xfId="39" applyFont="1" applyBorder="1" applyAlignment="1">
      <alignment horizontal="right" indent="1"/>
    </xf>
    <xf numFmtId="0" fontId="31" fillId="34" borderId="83" xfId="39" applyFont="1" applyFill="1" applyBorder="1" applyAlignment="1">
      <alignment horizontal="right" indent="1"/>
    </xf>
    <xf numFmtId="2" fontId="31" fillId="34" borderId="83" xfId="39" applyNumberFormat="1" applyFont="1" applyFill="1" applyBorder="1" applyAlignment="1">
      <alignment horizontal="right" indent="1"/>
    </xf>
    <xf numFmtId="2" fontId="31" fillId="35" borderId="83" xfId="39" applyNumberFormat="1" applyFont="1" applyFill="1" applyBorder="1" applyAlignment="1">
      <alignment horizontal="right" indent="1"/>
    </xf>
    <xf numFmtId="1" fontId="31" fillId="0" borderId="83" xfId="39" applyNumberFormat="1" applyFont="1" applyBorder="1" applyAlignment="1">
      <alignment horizontal="right" indent="1"/>
    </xf>
    <xf numFmtId="2" fontId="31" fillId="0" borderId="83" xfId="39" applyNumberFormat="1" applyFont="1" applyBorder="1" applyAlignment="1">
      <alignment horizontal="right" indent="1"/>
    </xf>
    <xf numFmtId="1" fontId="31" fillId="35" borderId="83" xfId="39" applyNumberFormat="1" applyFont="1" applyFill="1" applyBorder="1" applyAlignment="1">
      <alignment horizontal="right" indent="1"/>
    </xf>
    <xf numFmtId="1" fontId="31" fillId="34" borderId="83" xfId="39" applyNumberFormat="1" applyFont="1" applyFill="1" applyBorder="1" applyAlignment="1">
      <alignment horizontal="right" indent="1"/>
    </xf>
    <xf numFmtId="0" fontId="35" fillId="0" borderId="83" xfId="39" applyFont="1" applyBorder="1" applyAlignment="1">
      <alignment horizontal="right" indent="1"/>
    </xf>
    <xf numFmtId="0" fontId="36" fillId="0" borderId="83" xfId="39" applyFont="1" applyBorder="1" applyAlignment="1">
      <alignment horizontal="right" indent="1"/>
    </xf>
    <xf numFmtId="0" fontId="38" fillId="0" borderId="83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5" xfId="28" applyFont="1" applyFill="1" applyBorder="1"/>
    <xf numFmtId="0" fontId="1" fillId="0" borderId="0" xfId="0" applyFont="1" applyFill="1"/>
    <xf numFmtId="0" fontId="3" fillId="0" borderId="0" xfId="0" applyFont="1" applyFill="1"/>
    <xf numFmtId="0" fontId="1" fillId="0" borderId="84" xfId="0" applyFont="1" applyBorder="1"/>
    <xf numFmtId="0" fontId="1" fillId="0" borderId="85" xfId="0" applyFont="1" applyFill="1" applyBorder="1"/>
    <xf numFmtId="0" fontId="1" fillId="0" borderId="29" xfId="0" applyFont="1" applyFill="1" applyBorder="1"/>
    <xf numFmtId="0" fontId="1" fillId="0" borderId="86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5237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/>
      <c r="C9" s="104"/>
      <c r="D9" s="96"/>
      <c r="E9" s="96"/>
      <c r="F9" s="144"/>
      <c r="G9" s="145"/>
      <c r="H9" s="146"/>
      <c r="I9" s="147"/>
      <c r="J9" s="146"/>
      <c r="K9" s="145"/>
      <c r="L9" s="148"/>
      <c r="M9" s="145"/>
      <c r="N9" s="146"/>
      <c r="O9" s="102">
        <f t="shared" ref="O9:O17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 hidden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03">
        <f t="shared" si="1"/>
        <v>0</v>
      </c>
    </row>
    <row r="14" spans="1:16" s="30" customFormat="1" hidden="1">
      <c r="A14" s="1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03">
        <f t="shared" si="1"/>
        <v>0</v>
      </c>
    </row>
    <row r="15" spans="1:16" s="30" customFormat="1" hidden="1">
      <c r="A15" s="1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02">
        <f t="shared" si="0"/>
        <v>0</v>
      </c>
      <c r="P15" s="103">
        <f t="shared" si="1"/>
        <v>0</v>
      </c>
    </row>
    <row r="16" spans="1:16" s="30" customFormat="1" hidden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03">
        <f t="shared" si="1"/>
        <v>0</v>
      </c>
    </row>
    <row r="17" spans="1:16" s="30" customFormat="1" hidden="1">
      <c r="A17" s="1"/>
      <c r="B17" s="95"/>
      <c r="C17" s="104"/>
      <c r="D17" s="96"/>
      <c r="E17" s="96"/>
      <c r="F17" s="97"/>
      <c r="G17" s="98"/>
      <c r="H17" s="99"/>
      <c r="I17" s="100"/>
      <c r="J17" s="99"/>
      <c r="K17" s="98"/>
      <c r="L17" s="101"/>
      <c r="M17" s="98"/>
      <c r="N17" s="99"/>
      <c r="O17" s="102">
        <f t="shared" si="0"/>
        <v>0</v>
      </c>
      <c r="P17" s="103">
        <f t="shared" si="1"/>
        <v>0</v>
      </c>
    </row>
    <row r="18" spans="1:16">
      <c r="A18" s="38"/>
      <c r="B18" s="105" t="s">
        <v>21</v>
      </c>
      <c r="C18" s="105">
        <f t="shared" ref="C18:P18" si="2">SUM(C9:C17)</f>
        <v>0</v>
      </c>
      <c r="D18" s="105">
        <f t="shared" si="2"/>
        <v>0</v>
      </c>
      <c r="E18" s="105">
        <f t="shared" si="2"/>
        <v>0</v>
      </c>
      <c r="F18" s="105">
        <f t="shared" si="2"/>
        <v>0</v>
      </c>
      <c r="G18" s="105">
        <f t="shared" si="2"/>
        <v>0</v>
      </c>
      <c r="H18" s="105">
        <f t="shared" si="2"/>
        <v>0</v>
      </c>
      <c r="I18" s="105">
        <f t="shared" si="2"/>
        <v>0</v>
      </c>
      <c r="J18" s="105">
        <f t="shared" si="2"/>
        <v>0</v>
      </c>
      <c r="K18" s="105">
        <f t="shared" si="2"/>
        <v>0</v>
      </c>
      <c r="L18" s="105">
        <f t="shared" si="2"/>
        <v>0</v>
      </c>
      <c r="M18" s="105">
        <f t="shared" si="2"/>
        <v>0</v>
      </c>
      <c r="N18" s="105">
        <f t="shared" si="2"/>
        <v>0</v>
      </c>
      <c r="O18" s="105">
        <f t="shared" si="2"/>
        <v>0</v>
      </c>
      <c r="P18" s="105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zoomScaleNormal="100" workbookViewId="0">
      <selection activeCell="M8" sqref="M8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77</v>
      </c>
    </row>
    <row r="2" spans="1:16" ht="12.75">
      <c r="B2" s="2" t="s">
        <v>88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81" customFormat="1">
      <c r="A8" s="180"/>
      <c r="B8" s="95" t="s">
        <v>74</v>
      </c>
      <c r="C8" s="104"/>
      <c r="D8" s="96"/>
      <c r="E8" s="96"/>
      <c r="F8" s="119">
        <v>11</v>
      </c>
      <c r="G8" s="120">
        <v>93</v>
      </c>
      <c r="H8" s="121"/>
      <c r="I8" s="100">
        <v>64</v>
      </c>
      <c r="J8" s="121"/>
      <c r="K8" s="120">
        <v>354</v>
      </c>
      <c r="L8" s="101"/>
      <c r="M8" s="120"/>
      <c r="N8" s="121"/>
      <c r="O8" s="102">
        <f t="shared" ref="O8:O9" si="0">SUM(F8:N8)</f>
        <v>522</v>
      </c>
      <c r="P8" s="103">
        <f>(D8*$D$4)+(E8*$E$4)+(F8*$F$4)+(G8*$G$4)+(H8*$H$4)+(I8*$I$4)+(J8*$J$4)+(K8*$K$4)+(L8*$L$4)+(M8*$M$4)+(N8*$N$4)</f>
        <v>410.35</v>
      </c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si="0"/>
        <v>0</v>
      </c>
      <c r="P9" s="103">
        <f t="shared" ref="P9" si="1">(D9*$D$4)+(E9*$E$4)+(F9*$F$4)+(G9*$G$4)+(H9*$H$4)+(I9*$I$4)+(J9*$J$4)+(K9*$K$4)+(L9*$L$4)+(M9*$M$4)+(N9*$N$4)</f>
        <v>0</v>
      </c>
    </row>
    <row r="10" spans="1:16">
      <c r="A10" s="38"/>
      <c r="B10" s="105" t="s">
        <v>21</v>
      </c>
      <c r="C10" s="105">
        <f t="shared" ref="C10:P10" si="2">SUM(C8:C9)</f>
        <v>0</v>
      </c>
      <c r="D10" s="105">
        <f t="shared" si="2"/>
        <v>0</v>
      </c>
      <c r="E10" s="105">
        <f t="shared" si="2"/>
        <v>0</v>
      </c>
      <c r="F10" s="105">
        <f t="shared" si="2"/>
        <v>11</v>
      </c>
      <c r="G10" s="105">
        <f t="shared" si="2"/>
        <v>93</v>
      </c>
      <c r="H10" s="105">
        <f t="shared" si="2"/>
        <v>0</v>
      </c>
      <c r="I10" s="105">
        <f t="shared" si="2"/>
        <v>64</v>
      </c>
      <c r="J10" s="105">
        <f t="shared" si="2"/>
        <v>0</v>
      </c>
      <c r="K10" s="105">
        <f t="shared" si="2"/>
        <v>354</v>
      </c>
      <c r="L10" s="105">
        <f t="shared" si="2"/>
        <v>0</v>
      </c>
      <c r="M10" s="105">
        <f t="shared" si="2"/>
        <v>0</v>
      </c>
      <c r="N10" s="105">
        <f t="shared" si="2"/>
        <v>0</v>
      </c>
      <c r="O10" s="105">
        <f t="shared" si="2"/>
        <v>522</v>
      </c>
      <c r="P10" s="211">
        <f t="shared" si="2"/>
        <v>410.35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2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>SUM(F13:N13)</f>
        <v>0</v>
      </c>
      <c r="P13" s="103">
        <f t="shared" si="1"/>
        <v>0</v>
      </c>
    </row>
    <row r="14" spans="1:16">
      <c r="A14" s="38"/>
      <c r="B14" s="105" t="s">
        <v>21</v>
      </c>
      <c r="C14" s="105">
        <f t="shared" ref="C14:P14" si="2">SUM(C9:C13)</f>
        <v>0</v>
      </c>
      <c r="D14" s="105">
        <f t="shared" si="2"/>
        <v>0</v>
      </c>
      <c r="E14" s="105">
        <f t="shared" si="2"/>
        <v>0</v>
      </c>
      <c r="F14" s="105">
        <f t="shared" si="2"/>
        <v>0</v>
      </c>
      <c r="G14" s="105">
        <f t="shared" si="2"/>
        <v>0</v>
      </c>
      <c r="H14" s="105">
        <f t="shared" si="2"/>
        <v>0</v>
      </c>
      <c r="I14" s="105">
        <f t="shared" si="2"/>
        <v>0</v>
      </c>
      <c r="J14" s="105">
        <f t="shared" si="2"/>
        <v>0</v>
      </c>
      <c r="K14" s="105">
        <f t="shared" si="2"/>
        <v>0</v>
      </c>
      <c r="L14" s="105">
        <f t="shared" si="2"/>
        <v>0</v>
      </c>
      <c r="M14" s="105">
        <f t="shared" si="2"/>
        <v>0</v>
      </c>
      <c r="N14" s="105">
        <f t="shared" si="2"/>
        <v>0</v>
      </c>
      <c r="O14" s="105">
        <f t="shared" si="2"/>
        <v>0</v>
      </c>
      <c r="P14" s="105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4"/>
  <sheetViews>
    <sheetView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88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116</v>
      </c>
      <c r="C8" s="141"/>
      <c r="D8" s="51"/>
      <c r="E8" s="52"/>
      <c r="F8" s="53"/>
      <c r="G8" s="59">
        <v>100</v>
      </c>
      <c r="H8" s="60"/>
      <c r="I8" s="142"/>
      <c r="J8" s="60"/>
      <c r="K8" s="59"/>
      <c r="L8" s="62"/>
      <c r="M8" s="59"/>
      <c r="N8" s="60"/>
      <c r="O8" s="116">
        <f t="shared" ref="O8:O11" si="0">SUM(F8:N8)</f>
        <v>100</v>
      </c>
      <c r="P8" s="190">
        <f t="shared" ref="P8" si="1">(D8*$D$4)+(E8*$E$4)+(F8*$F$4)+(G8*$G$4)+(H8*$H$4)+(I8*$I$4)+(J8*$J$4)+(K8*$K$4)+(L8*$L$4)+(M8*$M$4)+(N8*$N$4)</f>
        <v>25</v>
      </c>
    </row>
    <row r="9" spans="1:16" s="183" customFormat="1">
      <c r="B9" s="182" t="s">
        <v>117</v>
      </c>
      <c r="C9" s="141"/>
      <c r="D9" s="51"/>
      <c r="E9" s="188"/>
      <c r="F9" s="189">
        <v>105</v>
      </c>
      <c r="G9" s="175">
        <v>955</v>
      </c>
      <c r="H9" s="176"/>
      <c r="I9" s="177">
        <v>41</v>
      </c>
      <c r="J9" s="176"/>
      <c r="K9" s="175">
        <v>170</v>
      </c>
      <c r="L9" s="178"/>
      <c r="M9" s="175">
        <v>44</v>
      </c>
      <c r="N9" s="176"/>
      <c r="O9" s="116">
        <f t="shared" ref="O9:O10" si="2">SUM(F9:N9)</f>
        <v>1315</v>
      </c>
      <c r="P9" s="190">
        <f t="shared" ref="P9:P10" si="3">(D9*$D$4)+(E9*$E$4)+(F9*$F$4)+(G9*$G$4)+(H9*$H$4)+(I9*$I$4)+(J9*$J$4)+(K9*$K$4)+(L9*$L$4)+(M9*$M$4)+(N9*$N$4)</f>
        <v>527.75</v>
      </c>
    </row>
    <row r="10" spans="1:16" s="183" customFormat="1">
      <c r="B10" s="182"/>
      <c r="C10" s="141"/>
      <c r="D10" s="51"/>
      <c r="E10" s="188"/>
      <c r="F10" s="189"/>
      <c r="G10" s="175"/>
      <c r="H10" s="176"/>
      <c r="I10" s="177"/>
      <c r="J10" s="176"/>
      <c r="K10" s="175"/>
      <c r="L10" s="178"/>
      <c r="M10" s="175"/>
      <c r="N10" s="176"/>
      <c r="O10" s="116">
        <f t="shared" si="2"/>
        <v>0</v>
      </c>
      <c r="P10" s="190">
        <f t="shared" si="3"/>
        <v>0</v>
      </c>
    </row>
    <row r="11" spans="1:16">
      <c r="B11" s="182"/>
      <c r="C11" s="141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6">
        <f t="shared" si="0"/>
        <v>0</v>
      </c>
      <c r="P11" s="190">
        <f t="shared" ref="P11:P12" si="4">(D11*$D$4)+(E11*$E$4)+(F11*$F$4)+(G11*$G$4)+(H11*$H$4)+(I11*$I$4)+(J11*$J$4)+(K11*$K$4)+(L11*$L$4)+(M11*$M$4)+(N11*$N$4)</f>
        <v>0</v>
      </c>
    </row>
    <row r="12" spans="1:16">
      <c r="B12" s="58"/>
      <c r="C12" s="141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6">
        <f t="shared" ref="O12" si="5">SUM(F12:N12)</f>
        <v>0</v>
      </c>
      <c r="P12" s="190">
        <f t="shared" si="4"/>
        <v>0</v>
      </c>
    </row>
    <row r="13" spans="1:16" ht="12" thickBot="1">
      <c r="A13" s="38"/>
      <c r="B13" s="39" t="s">
        <v>21</v>
      </c>
      <c r="C13" s="39">
        <f t="shared" ref="C13:P13" si="6">SUM(C8:C12)</f>
        <v>0</v>
      </c>
      <c r="D13" s="39">
        <f t="shared" si="6"/>
        <v>0</v>
      </c>
      <c r="E13" s="39">
        <f t="shared" si="6"/>
        <v>0</v>
      </c>
      <c r="F13" s="39">
        <f t="shared" si="6"/>
        <v>105</v>
      </c>
      <c r="G13" s="39">
        <f t="shared" si="6"/>
        <v>1055</v>
      </c>
      <c r="H13" s="39">
        <f t="shared" si="6"/>
        <v>0</v>
      </c>
      <c r="I13" s="39">
        <f t="shared" si="6"/>
        <v>41</v>
      </c>
      <c r="J13" s="39">
        <f t="shared" si="6"/>
        <v>0</v>
      </c>
      <c r="K13" s="39">
        <f t="shared" si="6"/>
        <v>170</v>
      </c>
      <c r="L13" s="39">
        <f t="shared" si="6"/>
        <v>0</v>
      </c>
      <c r="M13" s="39">
        <f t="shared" si="6"/>
        <v>44</v>
      </c>
      <c r="N13" s="39">
        <f t="shared" si="6"/>
        <v>0</v>
      </c>
      <c r="O13" s="39">
        <f t="shared" si="6"/>
        <v>1415</v>
      </c>
      <c r="P13" s="39">
        <f t="shared" si="6"/>
        <v>552.75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s="183" customFormat="1" hidden="1">
      <c r="O15" s="191"/>
    </row>
    <row r="16" spans="1:16" s="183" customFormat="1" ht="12" hidden="1" thickBot="1">
      <c r="B16" s="185" t="s">
        <v>79</v>
      </c>
      <c r="C16" s="185"/>
      <c r="D16" s="185"/>
      <c r="E16" s="185"/>
      <c r="F16" s="186"/>
      <c r="G16" s="186"/>
      <c r="H16" s="186"/>
      <c r="I16" s="186"/>
      <c r="J16" s="186"/>
      <c r="K16" s="186"/>
      <c r="L16" s="186"/>
      <c r="M16" s="186"/>
      <c r="N16" s="186"/>
      <c r="O16" s="187"/>
      <c r="P16" s="187"/>
    </row>
    <row r="17" spans="2:16" s="183" customFormat="1" ht="12" hidden="1" customHeight="1">
      <c r="B17" s="157"/>
      <c r="C17" s="51"/>
      <c r="D17" s="188"/>
      <c r="E17" s="188"/>
      <c r="F17" s="161"/>
      <c r="G17" s="158"/>
      <c r="H17" s="176"/>
      <c r="I17" s="159"/>
      <c r="J17" s="176"/>
      <c r="K17" s="158"/>
      <c r="L17" s="160"/>
      <c r="M17" s="175"/>
      <c r="N17" s="109"/>
      <c r="O17" s="179">
        <f>SUM(F17:N17)</f>
        <v>0</v>
      </c>
      <c r="P17" s="190">
        <f t="shared" ref="P17:P18" si="7">(D17*$D$4)+(E17*$E$4)+(F17*$F$4)+(G17*$G$4)+(H17*$H$4)+(I17*$I$4)+(J17*$J$4)+(K17*$K$4)+(L17*$L$4)+(M17*$M$4)+(N17*$N$4)</f>
        <v>0</v>
      </c>
    </row>
    <row r="18" spans="2:16" s="183" customFormat="1" hidden="1">
      <c r="B18" s="157"/>
      <c r="C18" s="51"/>
      <c r="D18" s="188"/>
      <c r="E18" s="188"/>
      <c r="F18" s="110"/>
      <c r="G18" s="112"/>
      <c r="H18" s="111"/>
      <c r="I18" s="112"/>
      <c r="J18" s="113"/>
      <c r="K18" s="112"/>
      <c r="L18" s="113"/>
      <c r="M18" s="114"/>
      <c r="N18" s="109"/>
      <c r="O18" s="179">
        <f>SUM(F18:N18)</f>
        <v>0</v>
      </c>
      <c r="P18" s="190">
        <f t="shared" si="7"/>
        <v>0</v>
      </c>
    </row>
    <row r="19" spans="2:16" s="183" customFormat="1" ht="12" hidden="1" thickBot="1">
      <c r="B19" s="192" t="s">
        <v>21</v>
      </c>
      <c r="C19" s="192">
        <f t="shared" ref="C19:P19" si="8">SUM(C17:C18)</f>
        <v>0</v>
      </c>
      <c r="D19" s="192">
        <f t="shared" si="8"/>
        <v>0</v>
      </c>
      <c r="E19" s="192">
        <f t="shared" si="8"/>
        <v>0</v>
      </c>
      <c r="F19" s="192">
        <f t="shared" si="8"/>
        <v>0</v>
      </c>
      <c r="G19" s="192">
        <f t="shared" si="8"/>
        <v>0</v>
      </c>
      <c r="H19" s="192">
        <f t="shared" si="8"/>
        <v>0</v>
      </c>
      <c r="I19" s="192">
        <f t="shared" si="8"/>
        <v>0</v>
      </c>
      <c r="J19" s="192">
        <f t="shared" si="8"/>
        <v>0</v>
      </c>
      <c r="K19" s="192">
        <f t="shared" si="8"/>
        <v>0</v>
      </c>
      <c r="L19" s="192">
        <f t="shared" si="8"/>
        <v>0</v>
      </c>
      <c r="M19" s="192">
        <f t="shared" si="8"/>
        <v>0</v>
      </c>
      <c r="N19" s="192">
        <f t="shared" si="8"/>
        <v>0</v>
      </c>
      <c r="O19" s="192">
        <f t="shared" si="8"/>
        <v>0</v>
      </c>
      <c r="P19" s="115">
        <f t="shared" si="8"/>
        <v>0</v>
      </c>
    </row>
    <row r="20" spans="2:16" s="183" customFormat="1" hidden="1"/>
    <row r="21" spans="2:16" hidden="1">
      <c r="O21" s="38"/>
    </row>
    <row r="22" spans="2:16" ht="12" hidden="1" thickBot="1">
      <c r="B22" s="33" t="s">
        <v>38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t="12" hidden="1" customHeight="1">
      <c r="B23" s="157"/>
      <c r="C23" s="51"/>
      <c r="D23" s="52"/>
      <c r="E23" s="52"/>
      <c r="F23" s="161"/>
      <c r="G23" s="158"/>
      <c r="H23" s="60"/>
      <c r="I23" s="159"/>
      <c r="J23" s="60"/>
      <c r="K23" s="158"/>
      <c r="L23" s="160"/>
      <c r="M23" s="59"/>
      <c r="N23" s="109"/>
      <c r="O23" s="36">
        <f>SUM(F23:N23)</f>
        <v>0</v>
      </c>
      <c r="P23" s="190">
        <f t="shared" ref="P23:P24" si="9">(D23*$D$4)+(E23*$E$4)+(F23*$F$4)+(G23*$G$4)+(H23*$H$4)+(I23*$I$4)+(J23*$J$4)+(K23*$K$4)+(L23*$L$4)+(M23*$M$4)+(N23*$N$4)</f>
        <v>0</v>
      </c>
    </row>
    <row r="24" spans="2:16" hidden="1">
      <c r="B24" s="157"/>
      <c r="C24" s="51"/>
      <c r="D24" s="52"/>
      <c r="E24" s="52"/>
      <c r="F24" s="110"/>
      <c r="G24" s="112"/>
      <c r="H24" s="111"/>
      <c r="I24" s="112"/>
      <c r="J24" s="113"/>
      <c r="K24" s="112"/>
      <c r="L24" s="113"/>
      <c r="M24" s="114"/>
      <c r="N24" s="109"/>
      <c r="O24" s="36">
        <f>SUM(F24:N24)</f>
        <v>0</v>
      </c>
      <c r="P24" s="190">
        <f t="shared" si="9"/>
        <v>0</v>
      </c>
    </row>
    <row r="25" spans="2:16" ht="12" hidden="1" thickBot="1">
      <c r="B25" s="39" t="s">
        <v>21</v>
      </c>
      <c r="C25" s="39">
        <f t="shared" ref="C25:P25" si="10">SUM(C23:C24)</f>
        <v>0</v>
      </c>
      <c r="D25" s="39">
        <f t="shared" si="10"/>
        <v>0</v>
      </c>
      <c r="E25" s="39">
        <f t="shared" si="10"/>
        <v>0</v>
      </c>
      <c r="F25" s="39">
        <f t="shared" si="10"/>
        <v>0</v>
      </c>
      <c r="G25" s="39">
        <f t="shared" si="10"/>
        <v>0</v>
      </c>
      <c r="H25" s="39">
        <f t="shared" si="10"/>
        <v>0</v>
      </c>
      <c r="I25" s="39">
        <f t="shared" si="10"/>
        <v>0</v>
      </c>
      <c r="J25" s="39">
        <f t="shared" si="10"/>
        <v>0</v>
      </c>
      <c r="K25" s="39">
        <f t="shared" si="10"/>
        <v>0</v>
      </c>
      <c r="L25" s="39">
        <f t="shared" si="10"/>
        <v>0</v>
      </c>
      <c r="M25" s="39">
        <f t="shared" si="10"/>
        <v>0</v>
      </c>
      <c r="N25" s="39">
        <f t="shared" si="10"/>
        <v>0</v>
      </c>
      <c r="O25" s="39">
        <f t="shared" si="10"/>
        <v>0</v>
      </c>
      <c r="P25" s="115">
        <f t="shared" si="10"/>
        <v>0</v>
      </c>
    </row>
    <row r="26" spans="2:16" hidden="1"/>
    <row r="27" spans="2:16" hidden="1"/>
    <row r="28" spans="2:16" ht="12" hidden="1" thickBot="1">
      <c r="B28" s="33" t="s">
        <v>39</v>
      </c>
      <c r="C28" s="33"/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</row>
    <row r="29" spans="2:16" hidden="1">
      <c r="B29" s="58"/>
      <c r="C29" s="63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190">
        <f t="shared" ref="P29:P31" si="11">(D29*$D$4)+(E29*$E$4)+(F29*$F$4)+(G29*$G$4)+(H29*$H$4)+(I29*$I$4)+(J29*$J$4)+(K29*$K$4)+(L29*$L$4)+(M29*$M$4)+(N29*$N$4)</f>
        <v>0</v>
      </c>
    </row>
    <row r="30" spans="2:16" hidden="1"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190">
        <f t="shared" si="11"/>
        <v>0</v>
      </c>
    </row>
    <row r="31" spans="2:16" hidden="1"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SUM(C31:N31)</f>
        <v>0</v>
      </c>
      <c r="P31" s="190">
        <f t="shared" si="11"/>
        <v>0</v>
      </c>
    </row>
    <row r="32" spans="2:16" ht="12" hidden="1" thickBot="1">
      <c r="B32" s="39" t="s">
        <v>21</v>
      </c>
      <c r="C32" s="39">
        <f>SUM(C29:C30)</f>
        <v>0</v>
      </c>
      <c r="D32" s="39">
        <f>SUM(D29:D30)</f>
        <v>0</v>
      </c>
      <c r="E32" s="39">
        <f>SUM(E29:E30)</f>
        <v>0</v>
      </c>
      <c r="F32" s="39">
        <f t="shared" ref="F32:P32" si="12">SUM(F29:F31)</f>
        <v>0</v>
      </c>
      <c r="G32" s="39">
        <f t="shared" si="12"/>
        <v>0</v>
      </c>
      <c r="H32" s="39">
        <f t="shared" si="12"/>
        <v>0</v>
      </c>
      <c r="I32" s="39">
        <f t="shared" si="12"/>
        <v>0</v>
      </c>
      <c r="J32" s="39">
        <f t="shared" si="12"/>
        <v>0</v>
      </c>
      <c r="K32" s="39">
        <f t="shared" si="12"/>
        <v>0</v>
      </c>
      <c r="L32" s="39">
        <f t="shared" si="12"/>
        <v>0</v>
      </c>
      <c r="M32" s="39">
        <f t="shared" si="12"/>
        <v>0</v>
      </c>
      <c r="N32" s="39">
        <f t="shared" si="12"/>
        <v>0</v>
      </c>
      <c r="O32" s="39">
        <f t="shared" si="12"/>
        <v>0</v>
      </c>
      <c r="P32" s="115">
        <f t="shared" si="12"/>
        <v>0</v>
      </c>
    </row>
    <row r="33" spans="2:16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143"/>
    </row>
    <row r="34" spans="2:16">
      <c r="N34" s="118" t="s">
        <v>28</v>
      </c>
      <c r="O34" s="117">
        <f>SUM(O19+O13+O25+O32)</f>
        <v>1415</v>
      </c>
      <c r="P34" s="212">
        <f>SUM(P19+P13+P25+P32)</f>
        <v>552.75</v>
      </c>
    </row>
  </sheetData>
  <pageMargins left="0.7" right="0.7" top="0.75" bottom="0.75" header="0.3" footer="0.3"/>
  <pageSetup paperSize="9" orientation="portrait" r:id="rId1"/>
  <ignoredErrors>
    <ignoredError sqref="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85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6" si="0">SUM(F9:N9)</f>
        <v>0</v>
      </c>
      <c r="P9" s="190">
        <f>(D9*$D$5)+(E9*$E$5)+(F9*$F$5)+(G9*$G$5)+(H9*$H$5)+(I9*$I$5)+(J9*$J$5)+(K9*$K$5)+(L9*$L$5)+(M9*$M$5)+(N9*$N$5)</f>
        <v>0</v>
      </c>
    </row>
    <row r="10" spans="1:16" s="184" customFormat="1">
      <c r="A10" s="183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ref="O10:O13" si="1">SUM(F10:N10)</f>
        <v>0</v>
      </c>
      <c r="P10" s="190">
        <f t="shared" ref="P10:P13" si="2">(D10*$D$5)+(E10*$E$5)+(F10*$F$5)+(G10*$G$5)+(H10*$H$5)+(I10*$I$5)+(J10*$J$5)+(K10*$K$5)+(L10*$L$5)+(M10*$M$5)+(N10*$N$5)</f>
        <v>0</v>
      </c>
    </row>
    <row r="11" spans="1:16" s="184" customFormat="1">
      <c r="A11" s="183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1"/>
        <v>0</v>
      </c>
      <c r="P11" s="190">
        <f t="shared" si="2"/>
        <v>0</v>
      </c>
    </row>
    <row r="12" spans="1:16" s="184" customFormat="1">
      <c r="A12" s="183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1"/>
        <v>0</v>
      </c>
      <c r="P12" s="190">
        <f t="shared" si="2"/>
        <v>0</v>
      </c>
    </row>
    <row r="13" spans="1:16" s="184" customFormat="1">
      <c r="A13" s="183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1"/>
        <v>0</v>
      </c>
      <c r="P13" s="190">
        <f t="shared" si="2"/>
        <v>0</v>
      </c>
    </row>
    <row r="14" spans="1:16" s="184" customFormat="1">
      <c r="A14" s="183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90">
        <f t="shared" ref="P14:P15" si="3">(D14*$D$5)+(E14*$E$5)+(F14*$F$5)+(G14*$G$5)+(H14*$H$5)+(I14*$I$5)+(J14*$J$5)+(K14*$K$5)+(L14*$L$5)+(M14*$M$5)+(N14*$N$5)</f>
        <v>0</v>
      </c>
    </row>
    <row r="15" spans="1:16" s="184" customFormat="1">
      <c r="A15" s="183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16">
        <f>SUM(F15:N15)+(E15*18)+(D15*9)</f>
        <v>0</v>
      </c>
      <c r="P15" s="190">
        <f t="shared" si="3"/>
        <v>0</v>
      </c>
    </row>
    <row r="16" spans="1:16" s="30" customFormat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90">
        <f t="shared" ref="P16" si="4">(D16*$D$5)+(E16*$E$5)+(F16*$F$5)+(G16*$G$5)+(H16*$H$5)+(I16*$I$5)+(J16*$J$5)+(K16*$K$5)+(L16*$L$5)+(M16*$M$5)+(N16*$N$5)</f>
        <v>0</v>
      </c>
    </row>
    <row r="17" spans="1:16">
      <c r="A17" s="38"/>
      <c r="B17" s="105" t="s">
        <v>21</v>
      </c>
      <c r="C17" s="105">
        <f t="shared" ref="C17:P17" si="5">SUM(C9:C16)</f>
        <v>0</v>
      </c>
      <c r="D17" s="105">
        <f t="shared" si="5"/>
        <v>0</v>
      </c>
      <c r="E17" s="105">
        <f t="shared" si="5"/>
        <v>0</v>
      </c>
      <c r="F17" s="105">
        <f t="shared" si="5"/>
        <v>0</v>
      </c>
      <c r="G17" s="105">
        <f t="shared" si="5"/>
        <v>0</v>
      </c>
      <c r="H17" s="105">
        <f t="shared" si="5"/>
        <v>0</v>
      </c>
      <c r="I17" s="105">
        <f t="shared" si="5"/>
        <v>0</v>
      </c>
      <c r="J17" s="105">
        <f t="shared" si="5"/>
        <v>0</v>
      </c>
      <c r="K17" s="105">
        <f t="shared" si="5"/>
        <v>0</v>
      </c>
      <c r="L17" s="105">
        <f t="shared" si="5"/>
        <v>0</v>
      </c>
      <c r="M17" s="105">
        <f t="shared" si="5"/>
        <v>0</v>
      </c>
      <c r="N17" s="105">
        <f t="shared" si="5"/>
        <v>0</v>
      </c>
      <c r="O17" s="105">
        <f t="shared" si="5"/>
        <v>0</v>
      </c>
      <c r="P17" s="105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1" sqref="B51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4" customFormat="1" hidden="1">
      <c r="A7" s="183"/>
      <c r="B7" s="149"/>
      <c r="C7" s="156"/>
      <c r="D7" s="150"/>
      <c r="E7" s="150"/>
      <c r="F7" s="151"/>
      <c r="G7" s="152"/>
      <c r="H7" s="153"/>
      <c r="I7" s="154"/>
      <c r="J7" s="153"/>
      <c r="K7" s="152"/>
      <c r="L7" s="155"/>
      <c r="M7" s="152"/>
      <c r="N7" s="153"/>
      <c r="O7" s="179">
        <f t="shared" ref="O7:O9" si="0">SUM(F7:N7)</f>
        <v>0</v>
      </c>
      <c r="P7" s="190">
        <f>(D7*$D$3)+(E7*$E$3)+(F7*$F$3)+(G7*$G$3)+(H7*$H$3)+(I7*$I$3)+(J7*$J$3)+(K7*$K$3)+(L7*$L$3)+(M7*$M$3)+(N7*$N$3)</f>
        <v>0</v>
      </c>
    </row>
    <row r="8" spans="1:16" s="184" customFormat="1" hidden="1">
      <c r="A8" s="183"/>
      <c r="B8" s="182"/>
      <c r="C8" s="156"/>
      <c r="D8" s="150"/>
      <c r="E8" s="150"/>
      <c r="F8" s="151"/>
      <c r="G8" s="152"/>
      <c r="H8" s="153"/>
      <c r="I8" s="154"/>
      <c r="J8" s="153"/>
      <c r="K8" s="152"/>
      <c r="L8" s="155"/>
      <c r="M8" s="152"/>
      <c r="N8" s="153"/>
      <c r="O8" s="179">
        <f t="shared" si="0"/>
        <v>0</v>
      </c>
      <c r="P8" s="190">
        <f t="shared" ref="P8:P9" si="1">(D8*$D$3)+(E8*$E$3)+(F8*$F$3)+(G8*$G$3)+(H8*$H$3)+(I8*$I$3)+(J8*$J$3)+(K8*$K$3)+(L8*$L$3)+(M8*$M$3)+(N8*$N$3)</f>
        <v>0</v>
      </c>
    </row>
    <row r="9" spans="1:16" s="184" customFormat="1" hidden="1">
      <c r="A9" s="183"/>
      <c r="B9" s="182"/>
      <c r="C9" s="156"/>
      <c r="D9" s="150"/>
      <c r="E9" s="150"/>
      <c r="F9" s="151"/>
      <c r="G9" s="152"/>
      <c r="H9" s="153"/>
      <c r="I9" s="154"/>
      <c r="J9" s="153"/>
      <c r="K9" s="152"/>
      <c r="L9" s="155"/>
      <c r="M9" s="152"/>
      <c r="N9" s="153"/>
      <c r="O9" s="179">
        <f t="shared" si="0"/>
        <v>0</v>
      </c>
      <c r="P9" s="190">
        <f t="shared" si="1"/>
        <v>0</v>
      </c>
    </row>
    <row r="10" spans="1:16" s="30" customFormat="1" hidden="1">
      <c r="A10" s="1"/>
      <c r="B10" s="133"/>
      <c r="C10" s="140"/>
      <c r="D10" s="134"/>
      <c r="E10" s="134"/>
      <c r="F10" s="135"/>
      <c r="G10" s="136"/>
      <c r="H10" s="137"/>
      <c r="I10" s="138"/>
      <c r="J10" s="137"/>
      <c r="K10" s="136"/>
      <c r="L10" s="139"/>
      <c r="M10" s="136"/>
      <c r="N10" s="137"/>
      <c r="O10" s="36">
        <f>SUM(F10:N10)</f>
        <v>0</v>
      </c>
      <c r="P10" s="190">
        <f t="shared" ref="P10" si="2">(D10*$D$3)+(E10*$E$3)+(F10*$F$3)+(G10*$G$3)+(H10*$H$3)+(I10*$I$3)+(J10*$J$3)+(K10*$K$3)+(L10*$L$3)+(M10*$M$3)+(N10*$N$3)</f>
        <v>0</v>
      </c>
    </row>
    <row r="11" spans="1:16" ht="12" hidden="1" thickBot="1">
      <c r="A11" s="38"/>
      <c r="B11" s="39" t="s">
        <v>21</v>
      </c>
      <c r="C11" s="39">
        <f t="shared" ref="C11:P11" si="3">SUM(C7:C10)</f>
        <v>0</v>
      </c>
      <c r="D11" s="39">
        <f t="shared" si="3"/>
        <v>0</v>
      </c>
      <c r="E11" s="39">
        <f t="shared" si="3"/>
        <v>0</v>
      </c>
      <c r="F11" s="39">
        <f t="shared" si="3"/>
        <v>0</v>
      </c>
      <c r="G11" s="39">
        <f t="shared" si="3"/>
        <v>0</v>
      </c>
      <c r="H11" s="39">
        <f t="shared" si="3"/>
        <v>0</v>
      </c>
      <c r="I11" s="39">
        <f t="shared" si="3"/>
        <v>0</v>
      </c>
      <c r="J11" s="39">
        <f t="shared" si="3"/>
        <v>0</v>
      </c>
      <c r="K11" s="39">
        <f t="shared" si="3"/>
        <v>0</v>
      </c>
      <c r="L11" s="39">
        <f t="shared" si="3"/>
        <v>0</v>
      </c>
      <c r="M11" s="39">
        <f t="shared" si="3"/>
        <v>0</v>
      </c>
      <c r="N11" s="39">
        <f t="shared" si="3"/>
        <v>0</v>
      </c>
      <c r="O11" s="39">
        <f t="shared" si="3"/>
        <v>0</v>
      </c>
      <c r="P11" s="39">
        <f t="shared" si="3"/>
        <v>0</v>
      </c>
    </row>
    <row r="12" spans="1:16" hidden="1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13" spans="1:16">
      <c r="B13" s="13"/>
      <c r="C13" s="13"/>
      <c r="D13" s="13"/>
      <c r="E13" s="13"/>
      <c r="F13" s="31"/>
      <c r="G13" s="31"/>
      <c r="H13" s="31"/>
      <c r="I13" s="31"/>
      <c r="J13" s="31"/>
      <c r="K13" s="31"/>
      <c r="L13" s="31"/>
      <c r="M13" s="31"/>
      <c r="N13" s="31"/>
      <c r="O13" s="13"/>
      <c r="P13" s="13"/>
    </row>
    <row r="14" spans="1:16" ht="12" thickBot="1">
      <c r="B14" s="33" t="s">
        <v>30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>
      <c r="A15" s="1"/>
      <c r="B15" s="58" t="s">
        <v>47</v>
      </c>
      <c r="C15" s="63"/>
      <c r="D15" s="52"/>
      <c r="E15" s="52"/>
      <c r="F15" s="53"/>
      <c r="G15" s="59">
        <v>950</v>
      </c>
      <c r="H15" s="60"/>
      <c r="I15" s="61"/>
      <c r="J15" s="60"/>
      <c r="K15" s="59"/>
      <c r="L15" s="62">
        <v>330</v>
      </c>
      <c r="M15" s="59"/>
      <c r="N15" s="60">
        <v>18</v>
      </c>
      <c r="O15" s="36">
        <f>SUM(F15:N15)</f>
        <v>1298</v>
      </c>
      <c r="P15" s="190">
        <f t="shared" ref="P15:P17" si="4">(D15*$D$3)+(E15*$E$3)+(F15*$F$3)+(G15*$G$3)+(H15*$H$3)+(I15*$I$3)+(J15*$J$3)+(K15*$K$3)+(L15*$L$3)+(M15*$M$3)+(N15*$N$3)</f>
        <v>603.5</v>
      </c>
    </row>
    <row r="16" spans="1:16" s="30" customFormat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>SUM(F16:N16)</f>
        <v>0</v>
      </c>
      <c r="P16" s="190">
        <f t="shared" si="4"/>
        <v>0</v>
      </c>
    </row>
    <row r="17" spans="1:16" s="30" customFormat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190">
        <f t="shared" si="4"/>
        <v>0</v>
      </c>
    </row>
    <row r="18" spans="1:16" ht="12" thickBot="1">
      <c r="A18" s="38"/>
      <c r="B18" s="39" t="s">
        <v>21</v>
      </c>
      <c r="C18" s="39">
        <f>SUM(C15:C17)</f>
        <v>0</v>
      </c>
      <c r="D18" s="39">
        <f>SUM(D15:D17)</f>
        <v>0</v>
      </c>
      <c r="E18" s="39">
        <f>SUM(E15:E17)</f>
        <v>0</v>
      </c>
      <c r="F18" s="39">
        <f>SUM(F15:F17)</f>
        <v>0</v>
      </c>
      <c r="G18" s="39">
        <f>SUM(G15:G17)</f>
        <v>950</v>
      </c>
      <c r="H18" s="39">
        <f t="shared" ref="H18:P18" si="5">SUM(H15:H17)</f>
        <v>0</v>
      </c>
      <c r="I18" s="39">
        <f t="shared" si="5"/>
        <v>0</v>
      </c>
      <c r="J18" s="39">
        <f t="shared" si="5"/>
        <v>0</v>
      </c>
      <c r="K18" s="39">
        <f t="shared" si="5"/>
        <v>0</v>
      </c>
      <c r="L18" s="39">
        <f t="shared" si="5"/>
        <v>330</v>
      </c>
      <c r="M18" s="39">
        <f t="shared" si="5"/>
        <v>0</v>
      </c>
      <c r="N18" s="39">
        <f t="shared" si="5"/>
        <v>18</v>
      </c>
      <c r="O18" s="41">
        <f t="shared" si="5"/>
        <v>1298</v>
      </c>
      <c r="P18" s="41">
        <f t="shared" si="5"/>
        <v>603.5</v>
      </c>
    </row>
    <row r="19" spans="1:16">
      <c r="G19" s="42"/>
    </row>
    <row r="20" spans="1:16" s="183" customFormat="1" hidden="1">
      <c r="B20" s="13"/>
      <c r="C20" s="13"/>
      <c r="D20" s="13"/>
      <c r="E20" s="13"/>
      <c r="F20" s="31"/>
      <c r="G20" s="31"/>
      <c r="H20" s="31"/>
      <c r="I20" s="31"/>
      <c r="J20" s="31"/>
      <c r="K20" s="31"/>
      <c r="L20" s="31"/>
      <c r="M20" s="31"/>
      <c r="N20" s="31"/>
      <c r="O20" s="13"/>
      <c r="P20" s="13"/>
    </row>
    <row r="21" spans="1:16" s="183" customFormat="1" ht="12" hidden="1" thickBot="1">
      <c r="B21" s="185" t="s">
        <v>71</v>
      </c>
      <c r="C21" s="185"/>
      <c r="D21" s="185"/>
      <c r="E21" s="185"/>
      <c r="F21" s="186"/>
      <c r="G21" s="186"/>
      <c r="H21" s="186"/>
      <c r="I21" s="186"/>
      <c r="J21" s="186"/>
      <c r="K21" s="186"/>
      <c r="L21" s="186"/>
      <c r="M21" s="186"/>
      <c r="N21" s="186"/>
      <c r="O21" s="187"/>
      <c r="P21" s="187"/>
    </row>
    <row r="22" spans="1:16" s="184" customFormat="1" hidden="1">
      <c r="A22" s="183"/>
      <c r="B22" s="182"/>
      <c r="C22" s="63"/>
      <c r="D22" s="188"/>
      <c r="E22" s="188"/>
      <c r="F22" s="189"/>
      <c r="G22" s="175"/>
      <c r="H22" s="176"/>
      <c r="I22" s="177"/>
      <c r="J22" s="176"/>
      <c r="K22" s="175"/>
      <c r="L22" s="178"/>
      <c r="M22" s="175"/>
      <c r="N22" s="176"/>
      <c r="O22" s="179">
        <f t="shared" ref="O22:O33" si="6">SUM(F22:N22)</f>
        <v>0</v>
      </c>
      <c r="P22" s="190">
        <f t="shared" ref="P22:P33" si="7">(D22*$D$3)+(E22*$E$3)+(F22*$F$3)+(G22*$G$3)+(H22*$H$3)+(I22*$I$3)+(J22*$J$3)+(K22*$K$3)+(L22*$L$3)+(M22*$M$3)+(N22*$N$3)</f>
        <v>0</v>
      </c>
    </row>
    <row r="23" spans="1:16" s="184" customFormat="1" hidden="1">
      <c r="A23" s="183"/>
      <c r="B23" s="182"/>
      <c r="C23" s="51"/>
      <c r="D23" s="188"/>
      <c r="E23" s="188"/>
      <c r="F23" s="189"/>
      <c r="G23" s="175"/>
      <c r="H23" s="176"/>
      <c r="I23" s="177"/>
      <c r="J23" s="176"/>
      <c r="K23" s="175"/>
      <c r="L23" s="178"/>
      <c r="M23" s="175"/>
      <c r="N23" s="176"/>
      <c r="O23" s="179">
        <f t="shared" si="6"/>
        <v>0</v>
      </c>
      <c r="P23" s="190">
        <f t="shared" si="7"/>
        <v>0</v>
      </c>
    </row>
    <row r="24" spans="1:16" s="184" customFormat="1" hidden="1">
      <c r="A24" s="183"/>
      <c r="B24" s="182"/>
      <c r="C24" s="51"/>
      <c r="D24" s="188"/>
      <c r="E24" s="188"/>
      <c r="F24" s="189"/>
      <c r="G24" s="175"/>
      <c r="H24" s="176"/>
      <c r="I24" s="177"/>
      <c r="J24" s="176"/>
      <c r="K24" s="175"/>
      <c r="L24" s="178"/>
      <c r="M24" s="175"/>
      <c r="N24" s="176"/>
      <c r="O24" s="179">
        <f t="shared" si="6"/>
        <v>0</v>
      </c>
      <c r="P24" s="190">
        <f t="shared" si="7"/>
        <v>0</v>
      </c>
    </row>
    <row r="25" spans="1:16" s="184" customFormat="1" hidden="1">
      <c r="A25" s="183"/>
      <c r="B25" s="182"/>
      <c r="C25" s="51"/>
      <c r="D25" s="188"/>
      <c r="E25" s="188"/>
      <c r="F25" s="189"/>
      <c r="G25" s="175"/>
      <c r="H25" s="176"/>
      <c r="I25" s="177"/>
      <c r="J25" s="176"/>
      <c r="K25" s="175"/>
      <c r="L25" s="178"/>
      <c r="M25" s="175"/>
      <c r="N25" s="176"/>
      <c r="O25" s="179">
        <f t="shared" si="6"/>
        <v>0</v>
      </c>
      <c r="P25" s="190">
        <f t="shared" si="7"/>
        <v>0</v>
      </c>
    </row>
    <row r="26" spans="1:16" s="184" customFormat="1" hidden="1">
      <c r="A26" s="183"/>
      <c r="B26" s="182"/>
      <c r="C26" s="51"/>
      <c r="D26" s="188"/>
      <c r="E26" s="188"/>
      <c r="F26" s="189"/>
      <c r="G26" s="175"/>
      <c r="H26" s="176"/>
      <c r="I26" s="177"/>
      <c r="J26" s="176"/>
      <c r="K26" s="175"/>
      <c r="L26" s="178"/>
      <c r="M26" s="175"/>
      <c r="N26" s="176"/>
      <c r="O26" s="179">
        <f t="shared" si="6"/>
        <v>0</v>
      </c>
      <c r="P26" s="190">
        <f t="shared" si="7"/>
        <v>0</v>
      </c>
    </row>
    <row r="27" spans="1:16" s="184" customFormat="1" hidden="1">
      <c r="A27" s="183"/>
      <c r="B27" s="182"/>
      <c r="C27" s="51"/>
      <c r="D27" s="188"/>
      <c r="E27" s="188"/>
      <c r="F27" s="189"/>
      <c r="G27" s="175"/>
      <c r="H27" s="176"/>
      <c r="I27" s="177"/>
      <c r="J27" s="176"/>
      <c r="K27" s="175"/>
      <c r="L27" s="178"/>
      <c r="M27" s="175"/>
      <c r="N27" s="176"/>
      <c r="O27" s="179">
        <f t="shared" si="6"/>
        <v>0</v>
      </c>
      <c r="P27" s="190">
        <f t="shared" ref="P27:P30" si="8">(D27*$D$3)+(E27*$E$3)+(F27*$F$3)+(G27*$G$3)+(H27*$H$3)+(I27*$I$3)+(J27*$J$3)+(K27*$K$3)+(L27*$L$3)+(M27*$M$3)+(N27*$N$3)</f>
        <v>0</v>
      </c>
    </row>
    <row r="28" spans="1:16" s="184" customFormat="1" hidden="1">
      <c r="A28" s="183"/>
      <c r="B28" s="182"/>
      <c r="C28" s="51"/>
      <c r="D28" s="188"/>
      <c r="E28" s="188"/>
      <c r="F28" s="189"/>
      <c r="G28" s="175"/>
      <c r="H28" s="176"/>
      <c r="I28" s="177"/>
      <c r="J28" s="176"/>
      <c r="K28" s="175"/>
      <c r="L28" s="178"/>
      <c r="M28" s="175"/>
      <c r="N28" s="176"/>
      <c r="O28" s="179">
        <f t="shared" si="6"/>
        <v>0</v>
      </c>
      <c r="P28" s="190">
        <f t="shared" si="8"/>
        <v>0</v>
      </c>
    </row>
    <row r="29" spans="1:16" s="184" customFormat="1" hidden="1">
      <c r="A29" s="183"/>
      <c r="B29" s="182"/>
      <c r="C29" s="51"/>
      <c r="D29" s="188"/>
      <c r="E29" s="188"/>
      <c r="F29" s="189"/>
      <c r="G29" s="175"/>
      <c r="H29" s="176"/>
      <c r="I29" s="177"/>
      <c r="J29" s="176"/>
      <c r="K29" s="175"/>
      <c r="L29" s="178"/>
      <c r="M29" s="175"/>
      <c r="N29" s="176"/>
      <c r="O29" s="179">
        <f t="shared" si="6"/>
        <v>0</v>
      </c>
      <c r="P29" s="190">
        <f t="shared" si="8"/>
        <v>0</v>
      </c>
    </row>
    <row r="30" spans="1:16" s="184" customFormat="1" hidden="1">
      <c r="A30" s="183"/>
      <c r="B30" s="182"/>
      <c r="C30" s="51"/>
      <c r="D30" s="188"/>
      <c r="E30" s="188"/>
      <c r="F30" s="189"/>
      <c r="G30" s="175"/>
      <c r="H30" s="176"/>
      <c r="I30" s="177"/>
      <c r="J30" s="176"/>
      <c r="K30" s="175"/>
      <c r="L30" s="178"/>
      <c r="M30" s="175"/>
      <c r="N30" s="176"/>
      <c r="O30" s="179">
        <f t="shared" si="6"/>
        <v>0</v>
      </c>
      <c r="P30" s="190">
        <f t="shared" si="8"/>
        <v>0</v>
      </c>
    </row>
    <row r="31" spans="1:16" s="184" customFormat="1" hidden="1">
      <c r="A31" s="183"/>
      <c r="B31" s="182"/>
      <c r="C31" s="51"/>
      <c r="D31" s="188"/>
      <c r="E31" s="188"/>
      <c r="F31" s="189"/>
      <c r="G31" s="175"/>
      <c r="H31" s="176"/>
      <c r="I31" s="177"/>
      <c r="J31" s="176"/>
      <c r="K31" s="175"/>
      <c r="L31" s="178"/>
      <c r="M31" s="175"/>
      <c r="N31" s="176"/>
      <c r="O31" s="179">
        <f t="shared" si="6"/>
        <v>0</v>
      </c>
      <c r="P31" s="190">
        <f t="shared" ref="P31:P32" si="9">(D31*$D$3)+(E31*$E$3)+(F31*$F$3)+(G31*$G$3)+(H31*$H$3)+(I31*$I$3)+(J31*$J$3)+(K31*$K$3)+(L31*$L$3)+(M31*$M$3)+(N31*$N$3)</f>
        <v>0</v>
      </c>
    </row>
    <row r="32" spans="1:16" s="184" customFormat="1" hidden="1">
      <c r="A32" s="183"/>
      <c r="B32" s="182"/>
      <c r="C32" s="51"/>
      <c r="D32" s="188"/>
      <c r="E32" s="188"/>
      <c r="F32" s="189"/>
      <c r="G32" s="175"/>
      <c r="H32" s="176"/>
      <c r="I32" s="177"/>
      <c r="J32" s="176"/>
      <c r="K32" s="175"/>
      <c r="L32" s="178"/>
      <c r="M32" s="175"/>
      <c r="N32" s="176"/>
      <c r="O32" s="179">
        <f t="shared" si="6"/>
        <v>0</v>
      </c>
      <c r="P32" s="190">
        <f t="shared" si="9"/>
        <v>0</v>
      </c>
    </row>
    <row r="33" spans="1:16" s="184" customFormat="1" hidden="1">
      <c r="A33" s="183"/>
      <c r="B33" s="182"/>
      <c r="C33" s="51"/>
      <c r="D33" s="188"/>
      <c r="E33" s="188"/>
      <c r="F33" s="189"/>
      <c r="G33" s="175"/>
      <c r="H33" s="176"/>
      <c r="I33" s="177"/>
      <c r="J33" s="176"/>
      <c r="K33" s="175"/>
      <c r="L33" s="178"/>
      <c r="M33" s="175"/>
      <c r="N33" s="176"/>
      <c r="O33" s="179">
        <f t="shared" si="6"/>
        <v>0</v>
      </c>
      <c r="P33" s="190">
        <f t="shared" si="7"/>
        <v>0</v>
      </c>
    </row>
    <row r="34" spans="1:16" s="183" customFormat="1" ht="12" hidden="1" thickBot="1">
      <c r="A34" s="191"/>
      <c r="B34" s="192" t="s">
        <v>21</v>
      </c>
      <c r="C34" s="192">
        <f t="shared" ref="C34:P34" si="10">SUM(C22:C33)</f>
        <v>0</v>
      </c>
      <c r="D34" s="192">
        <f t="shared" si="10"/>
        <v>0</v>
      </c>
      <c r="E34" s="192">
        <f t="shared" si="10"/>
        <v>0</v>
      </c>
      <c r="F34" s="192">
        <f t="shared" si="10"/>
        <v>0</v>
      </c>
      <c r="G34" s="192">
        <f t="shared" si="10"/>
        <v>0</v>
      </c>
      <c r="H34" s="192">
        <f t="shared" si="10"/>
        <v>0</v>
      </c>
      <c r="I34" s="192">
        <f t="shared" si="10"/>
        <v>0</v>
      </c>
      <c r="J34" s="192">
        <f t="shared" si="10"/>
        <v>0</v>
      </c>
      <c r="K34" s="192">
        <f t="shared" si="10"/>
        <v>0</v>
      </c>
      <c r="L34" s="192">
        <f t="shared" si="10"/>
        <v>0</v>
      </c>
      <c r="M34" s="192">
        <f t="shared" si="10"/>
        <v>0</v>
      </c>
      <c r="N34" s="192">
        <f t="shared" si="10"/>
        <v>0</v>
      </c>
      <c r="O34" s="41">
        <f t="shared" si="10"/>
        <v>0</v>
      </c>
      <c r="P34" s="41">
        <f t="shared" si="10"/>
        <v>0</v>
      </c>
    </row>
    <row r="35" spans="1:16" s="183" customFormat="1" hidden="1">
      <c r="G35" s="42"/>
    </row>
    <row r="36" spans="1:16" ht="12.75">
      <c r="B36" s="2"/>
      <c r="C36" s="2"/>
      <c r="D36" s="2"/>
      <c r="E36" s="2"/>
      <c r="F36" s="47"/>
      <c r="G36" s="47"/>
      <c r="H36" s="47"/>
      <c r="I36" s="47"/>
      <c r="J36" s="47"/>
      <c r="K36" s="47"/>
      <c r="L36" s="47"/>
      <c r="M36" s="47"/>
      <c r="N36" s="47"/>
      <c r="O36" s="2"/>
      <c r="P36" s="2"/>
    </row>
    <row r="37" spans="1:16">
      <c r="M37" s="48" t="s">
        <v>21</v>
      </c>
      <c r="O37" s="49">
        <f>O34+O18+O11</f>
        <v>1298</v>
      </c>
      <c r="P37" s="50">
        <f>P34+P18+P11</f>
        <v>603.5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9"/>
  <sheetViews>
    <sheetView zoomScaleNormal="100"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88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>
        <v>107</v>
      </c>
      <c r="H7" s="60"/>
      <c r="I7" s="61"/>
      <c r="J7" s="60"/>
      <c r="K7" s="59"/>
      <c r="L7" s="62"/>
      <c r="M7" s="59"/>
      <c r="N7" s="60"/>
      <c r="O7" s="36">
        <f>SUM(C7:N7)</f>
        <v>107</v>
      </c>
      <c r="P7" s="190">
        <f>(D7*$D$3)+(E7*$E$3)+(F7*$F$3)+(G7*$G$3)+(H7*$H$3)+(I7*$I$3)+(J7*$J$3)+(K7*$K$3)+(L7*$L$3)+(M7*$M$3)+(N7*$N$3)</f>
        <v>26.75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90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0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107</v>
      </c>
      <c r="H10" s="39">
        <f t="shared" si="2"/>
        <v>0</v>
      </c>
      <c r="I10" s="39">
        <f t="shared" si="2"/>
        <v>0</v>
      </c>
      <c r="J10" s="39">
        <f t="shared" si="2"/>
        <v>0</v>
      </c>
      <c r="K10" s="39">
        <f t="shared" si="2"/>
        <v>0</v>
      </c>
      <c r="L10" s="39">
        <f t="shared" si="2"/>
        <v>0</v>
      </c>
      <c r="M10" s="39">
        <f t="shared" si="2"/>
        <v>0</v>
      </c>
      <c r="N10" s="39">
        <f t="shared" si="2"/>
        <v>0</v>
      </c>
      <c r="O10" s="106">
        <f t="shared" si="2"/>
        <v>107</v>
      </c>
      <c r="P10" s="39">
        <f t="shared" si="2"/>
        <v>26.75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185" t="s">
        <v>76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2" t="s">
        <v>36</v>
      </c>
      <c r="C14" s="63"/>
      <c r="D14" s="52"/>
      <c r="E14" s="52"/>
      <c r="F14" s="53"/>
      <c r="G14" s="59">
        <v>105</v>
      </c>
      <c r="H14" s="60"/>
      <c r="I14" s="61"/>
      <c r="J14" s="60"/>
      <c r="K14" s="59"/>
      <c r="L14" s="62"/>
      <c r="M14" s="59"/>
      <c r="N14" s="60"/>
      <c r="O14" s="36">
        <f t="shared" ref="O14:O16" si="3">SUM(F14:N14)</f>
        <v>105</v>
      </c>
      <c r="P14" s="190">
        <f t="shared" ref="P14:P16" si="4">(D14*$D$3)+(E14*$E$3)+(F14*$F$3)+(G14*$G$3)+(H14*$H$3)+(I14*$I$3)+(J14*$J$3)+(K14*$K$3)+(L14*$L$3)+(M14*$M$3)+(N14*$N$3)</f>
        <v>26.25</v>
      </c>
    </row>
    <row r="15" spans="1:16" s="184" customFormat="1">
      <c r="A15" s="183"/>
      <c r="B15" s="182"/>
      <c r="C15" s="51"/>
      <c r="D15" s="188"/>
      <c r="E15" s="188"/>
      <c r="F15" s="189"/>
      <c r="G15" s="175"/>
      <c r="H15" s="176"/>
      <c r="I15" s="177"/>
      <c r="J15" s="176"/>
      <c r="K15" s="175"/>
      <c r="L15" s="178"/>
      <c r="M15" s="175"/>
      <c r="N15" s="176"/>
      <c r="O15" s="179">
        <f t="shared" ref="O15" si="5">SUM(F15:N15)</f>
        <v>0</v>
      </c>
      <c r="P15" s="190">
        <f t="shared" ref="P15" si="6">(D15*$D$3)+(E15*$E$3)+(F15*$F$3)+(G15*$G$3)+(H15*$H$3)+(I15*$I$3)+(J15*$J$3)+(K15*$K$3)+(L15*$L$3)+(M15*$M$3)+(N15*$N$3)</f>
        <v>0</v>
      </c>
    </row>
    <row r="16" spans="1:16" s="30" customFormat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3"/>
        <v>0</v>
      </c>
      <c r="P16" s="190">
        <f t="shared" si="4"/>
        <v>0</v>
      </c>
    </row>
    <row r="17" spans="1:16" ht="12" thickBot="1">
      <c r="A17" s="38"/>
      <c r="B17" s="39" t="s">
        <v>21</v>
      </c>
      <c r="C17" s="39">
        <f t="shared" ref="C17:P17" si="7">SUM(C14:C16)</f>
        <v>0</v>
      </c>
      <c r="D17" s="39">
        <f t="shared" si="7"/>
        <v>0</v>
      </c>
      <c r="E17" s="39">
        <f t="shared" si="7"/>
        <v>0</v>
      </c>
      <c r="F17" s="39">
        <f t="shared" si="7"/>
        <v>0</v>
      </c>
      <c r="G17" s="43">
        <f t="shared" si="7"/>
        <v>105</v>
      </c>
      <c r="H17" s="43">
        <f t="shared" si="7"/>
        <v>0</v>
      </c>
      <c r="I17" s="43">
        <f t="shared" si="7"/>
        <v>0</v>
      </c>
      <c r="J17" s="43">
        <f t="shared" si="7"/>
        <v>0</v>
      </c>
      <c r="K17" s="43">
        <f t="shared" si="7"/>
        <v>0</v>
      </c>
      <c r="L17" s="43">
        <f t="shared" si="7"/>
        <v>0</v>
      </c>
      <c r="M17" s="43">
        <f t="shared" si="7"/>
        <v>0</v>
      </c>
      <c r="N17" s="43">
        <f t="shared" si="7"/>
        <v>0</v>
      </c>
      <c r="O17" s="44">
        <f t="shared" si="7"/>
        <v>105</v>
      </c>
      <c r="P17" s="45">
        <f t="shared" si="7"/>
        <v>26.25</v>
      </c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20" spans="1:16" ht="12" thickBot="1">
      <c r="B20" s="33" t="s">
        <v>41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>
      <c r="A21" s="1"/>
      <c r="B21" s="182" t="s">
        <v>36</v>
      </c>
      <c r="C21" s="63"/>
      <c r="D21" s="52"/>
      <c r="E21" s="52"/>
      <c r="F21" s="53"/>
      <c r="G21" s="59">
        <v>80</v>
      </c>
      <c r="H21" s="60"/>
      <c r="I21" s="61"/>
      <c r="J21" s="60"/>
      <c r="K21" s="59">
        <v>15</v>
      </c>
      <c r="L21" s="62"/>
      <c r="M21" s="59"/>
      <c r="N21" s="60"/>
      <c r="O21" s="36">
        <f t="shared" ref="O21:O26" si="8">SUM(F21:N21)</f>
        <v>95</v>
      </c>
      <c r="P21" s="190">
        <f t="shared" ref="P21:P26" si="9">(D21*$D$3)+(E21*$E$3)+(F21*$F$3)+(G21*$G$3)+(H21*$H$3)+(I21*$I$3)+(J21*$J$3)+(K21*$K$3)+(L21*$L$3)+(M21*$M$3)+(N21*$N$3)</f>
        <v>35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8"/>
        <v>0</v>
      </c>
      <c r="P22" s="190">
        <f t="shared" si="9"/>
        <v>0</v>
      </c>
    </row>
    <row r="23" spans="1:16" s="30" customFormat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8"/>
        <v>0</v>
      </c>
      <c r="P23" s="190">
        <f t="shared" si="9"/>
        <v>0</v>
      </c>
    </row>
    <row r="24" spans="1:16" s="30" customFormat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8"/>
        <v>0</v>
      </c>
      <c r="P24" s="190">
        <f t="shared" si="9"/>
        <v>0</v>
      </c>
    </row>
    <row r="25" spans="1:16" s="30" customFormat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8"/>
        <v>0</v>
      </c>
      <c r="P25" s="190">
        <f t="shared" si="9"/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8"/>
        <v>0</v>
      </c>
      <c r="P26" s="190">
        <f t="shared" si="9"/>
        <v>0</v>
      </c>
    </row>
    <row r="27" spans="1:16" ht="12" thickBot="1">
      <c r="A27" s="38"/>
      <c r="B27" s="39" t="s">
        <v>21</v>
      </c>
      <c r="C27" s="39">
        <f>SUM(C26:C26)</f>
        <v>0</v>
      </c>
      <c r="D27" s="39">
        <f>SUM(D21:D26)</f>
        <v>0</v>
      </c>
      <c r="E27" s="39">
        <f>SUM(E21:E26)</f>
        <v>0</v>
      </c>
      <c r="F27" s="39">
        <f>SUM(F26:F26)</f>
        <v>0</v>
      </c>
      <c r="G27" s="43">
        <f t="shared" ref="G27:P27" si="10">SUM(G21:G26)</f>
        <v>80</v>
      </c>
      <c r="H27" s="43">
        <f t="shared" si="10"/>
        <v>0</v>
      </c>
      <c r="I27" s="43">
        <f t="shared" si="10"/>
        <v>0</v>
      </c>
      <c r="J27" s="43">
        <f t="shared" si="10"/>
        <v>0</v>
      </c>
      <c r="K27" s="43">
        <f t="shared" si="10"/>
        <v>15</v>
      </c>
      <c r="L27" s="43">
        <f t="shared" si="10"/>
        <v>0</v>
      </c>
      <c r="M27" s="43">
        <f t="shared" si="10"/>
        <v>0</v>
      </c>
      <c r="N27" s="43">
        <f t="shared" si="10"/>
        <v>0</v>
      </c>
      <c r="O27" s="44">
        <f t="shared" si="10"/>
        <v>95</v>
      </c>
      <c r="P27" s="45">
        <f t="shared" si="10"/>
        <v>35</v>
      </c>
    </row>
    <row r="29" spans="1:16" s="183" customFormat="1"/>
    <row r="30" spans="1:16" s="183" customFormat="1" ht="12" thickBot="1">
      <c r="B30" s="185" t="s">
        <v>87</v>
      </c>
      <c r="C30" s="185"/>
      <c r="D30" s="185"/>
      <c r="E30" s="185"/>
      <c r="F30" s="186"/>
      <c r="G30" s="186"/>
      <c r="H30" s="186"/>
      <c r="I30" s="186"/>
      <c r="J30" s="186"/>
      <c r="K30" s="186"/>
      <c r="L30" s="186"/>
      <c r="M30" s="186"/>
      <c r="N30" s="186"/>
      <c r="O30" s="187"/>
      <c r="P30" s="187"/>
    </row>
    <row r="31" spans="1:16" s="184" customFormat="1">
      <c r="A31" s="183"/>
      <c r="B31" s="182" t="s">
        <v>36</v>
      </c>
      <c r="C31" s="63"/>
      <c r="D31" s="188"/>
      <c r="E31" s="188"/>
      <c r="F31" s="189"/>
      <c r="G31" s="175">
        <v>97</v>
      </c>
      <c r="H31" s="176"/>
      <c r="I31" s="177">
        <v>66</v>
      </c>
      <c r="J31" s="176"/>
      <c r="K31" s="175">
        <v>4</v>
      </c>
      <c r="L31" s="178"/>
      <c r="M31" s="175"/>
      <c r="N31" s="176">
        <v>3</v>
      </c>
      <c r="O31" s="179">
        <f t="shared" ref="O31:O34" si="11">SUM(F31:N31)</f>
        <v>170</v>
      </c>
      <c r="P31" s="190">
        <f t="shared" ref="P31:P34" si="12">(D31*$D$3)+(E31*$E$3)+(F31*$F$3)+(G31*$G$3)+(H31*$H$3)+(I31*$I$3)+(J31*$J$3)+(K31*$K$3)+(L31*$L$3)+(M31*$M$3)+(N31*$N$3)</f>
        <v>67.25</v>
      </c>
    </row>
    <row r="32" spans="1:16" s="184" customFormat="1">
      <c r="A32" s="183"/>
      <c r="B32" s="182"/>
      <c r="C32" s="51"/>
      <c r="D32" s="188"/>
      <c r="E32" s="188"/>
      <c r="F32" s="189"/>
      <c r="G32" s="175"/>
      <c r="H32" s="176"/>
      <c r="I32" s="177"/>
      <c r="J32" s="176"/>
      <c r="K32" s="175"/>
      <c r="L32" s="178"/>
      <c r="M32" s="175"/>
      <c r="N32" s="176"/>
      <c r="O32" s="179">
        <f t="shared" si="11"/>
        <v>0</v>
      </c>
      <c r="P32" s="190">
        <f t="shared" si="12"/>
        <v>0</v>
      </c>
    </row>
    <row r="33" spans="1:16" s="184" customFormat="1">
      <c r="A33" s="183"/>
      <c r="B33" s="182"/>
      <c r="C33" s="51"/>
      <c r="D33" s="188"/>
      <c r="E33" s="188"/>
      <c r="F33" s="189"/>
      <c r="G33" s="175"/>
      <c r="H33" s="176"/>
      <c r="I33" s="177"/>
      <c r="J33" s="176"/>
      <c r="K33" s="175"/>
      <c r="L33" s="178"/>
      <c r="M33" s="175"/>
      <c r="N33" s="176"/>
      <c r="O33" s="179">
        <f t="shared" si="11"/>
        <v>0</v>
      </c>
      <c r="P33" s="190">
        <f t="shared" si="12"/>
        <v>0</v>
      </c>
    </row>
    <row r="34" spans="1:16" s="184" customFormat="1">
      <c r="A34" s="183"/>
      <c r="B34" s="182"/>
      <c r="C34" s="51"/>
      <c r="D34" s="188"/>
      <c r="E34" s="188"/>
      <c r="F34" s="189"/>
      <c r="G34" s="175"/>
      <c r="H34" s="176"/>
      <c r="I34" s="177"/>
      <c r="J34" s="176"/>
      <c r="K34" s="175"/>
      <c r="L34" s="178"/>
      <c r="M34" s="175"/>
      <c r="N34" s="176"/>
      <c r="O34" s="179">
        <f t="shared" si="11"/>
        <v>0</v>
      </c>
      <c r="P34" s="190">
        <f t="shared" si="12"/>
        <v>0</v>
      </c>
    </row>
    <row r="35" spans="1:16" s="183" customFormat="1" ht="12" thickBot="1">
      <c r="A35" s="191"/>
      <c r="B35" s="192" t="s">
        <v>21</v>
      </c>
      <c r="C35" s="192">
        <f>SUM(C34:C34)</f>
        <v>0</v>
      </c>
      <c r="D35" s="192">
        <f>SUM(D31:D34)</f>
        <v>0</v>
      </c>
      <c r="E35" s="192">
        <f>SUM(E31:E34)</f>
        <v>0</v>
      </c>
      <c r="F35" s="192">
        <f>SUM(F34:F34)</f>
        <v>0</v>
      </c>
      <c r="G35" s="43">
        <f t="shared" ref="G35:P35" si="13">SUM(G31:G34)</f>
        <v>97</v>
      </c>
      <c r="H35" s="43">
        <f t="shared" si="13"/>
        <v>0</v>
      </c>
      <c r="I35" s="43">
        <f t="shared" si="13"/>
        <v>66</v>
      </c>
      <c r="J35" s="43">
        <f t="shared" si="13"/>
        <v>0</v>
      </c>
      <c r="K35" s="43">
        <f t="shared" si="13"/>
        <v>4</v>
      </c>
      <c r="L35" s="43">
        <f t="shared" si="13"/>
        <v>0</v>
      </c>
      <c r="M35" s="43">
        <f t="shared" si="13"/>
        <v>0</v>
      </c>
      <c r="N35" s="43">
        <f t="shared" si="13"/>
        <v>3</v>
      </c>
      <c r="O35" s="44">
        <f t="shared" si="13"/>
        <v>170</v>
      </c>
      <c r="P35" s="45">
        <f t="shared" si="13"/>
        <v>67.25</v>
      </c>
    </row>
    <row r="36" spans="1:16" s="183" customFormat="1"/>
    <row r="37" spans="1:16" ht="11.25" customHeight="1"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</row>
    <row r="38" spans="1:16" ht="12.75">
      <c r="B38" s="2"/>
      <c r="C38" s="2"/>
      <c r="D38" s="2"/>
      <c r="E38" s="2"/>
      <c r="F38" s="47"/>
      <c r="G38" s="47"/>
      <c r="H38" s="47"/>
      <c r="I38" s="47"/>
      <c r="J38" s="47"/>
      <c r="K38" s="47"/>
      <c r="L38" s="47"/>
      <c r="M38" s="47"/>
      <c r="N38" s="47"/>
      <c r="O38" s="2"/>
      <c r="P38" s="2"/>
    </row>
    <row r="39" spans="1:16">
      <c r="M39" s="48" t="s">
        <v>21</v>
      </c>
      <c r="O39" s="49">
        <f>O35+O27+O17+O10</f>
        <v>477</v>
      </c>
      <c r="P39" s="50">
        <f>P35+P27+P17+P10</f>
        <v>155.25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8"/>
  <sheetViews>
    <sheetView zoomScaleNormal="100" workbookViewId="0">
      <pane xSplit="2" ySplit="4" topLeftCell="C82" activePane="bottomRight" state="frozen"/>
      <selection pane="topRight" activeCell="C1" sqref="C1"/>
      <selection pane="bottomLeft" activeCell="A5" sqref="A5"/>
      <selection pane="bottomRight" activeCell="K144" sqref="K144"/>
    </sheetView>
  </sheetViews>
  <sheetFormatPr defaultColWidth="9.140625" defaultRowHeight="11.25"/>
  <cols>
    <col min="1" max="1" width="3.140625" style="1" customWidth="1"/>
    <col min="2" max="2" width="42.5703125" style="224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4" t="s">
        <v>120</v>
      </c>
      <c r="C1" s="2"/>
      <c r="D1" s="2"/>
      <c r="E1" s="2"/>
    </row>
    <row r="2" spans="1:16">
      <c r="B2" s="215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6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7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18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3" customFormat="1">
      <c r="A6" s="191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3" customFormat="1" hidden="1">
      <c r="A7" s="191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3" customFormat="1" ht="12" hidden="1" thickBot="1">
      <c r="B8" s="219" t="s">
        <v>54</v>
      </c>
      <c r="C8" s="185"/>
      <c r="D8" s="185"/>
      <c r="E8" s="185"/>
      <c r="F8" s="186"/>
      <c r="G8" s="186"/>
      <c r="H8" s="186"/>
      <c r="I8" s="186"/>
      <c r="J8" s="186"/>
      <c r="K8" s="186"/>
      <c r="L8" s="186"/>
      <c r="M8" s="186"/>
      <c r="N8" s="186"/>
      <c r="O8" s="187"/>
      <c r="P8" s="187"/>
    </row>
    <row r="9" spans="1:16" s="184" customFormat="1" hidden="1">
      <c r="A9" s="183"/>
      <c r="B9" s="213"/>
      <c r="C9" s="188"/>
      <c r="D9" s="188"/>
      <c r="E9" s="188"/>
      <c r="F9" s="189"/>
      <c r="G9" s="175"/>
      <c r="H9" s="176"/>
      <c r="I9" s="177"/>
      <c r="J9" s="176"/>
      <c r="K9" s="175"/>
      <c r="L9" s="178"/>
      <c r="M9" s="175"/>
      <c r="N9" s="176"/>
      <c r="O9" s="179">
        <f>SUM(F9:N9)</f>
        <v>0</v>
      </c>
      <c r="P9" s="190">
        <f t="shared" ref="P9:P10" si="0">(D9*$D$3)+(E9*$E$3)+(F9*$F$3)+(G9*$G$3)+(H9*$H$3)+(I9*$I$3)+(J9*$J$3)+(K9*$K$3)+(L9*$L$3)+(M9*$M$3)+(N9*$N$3)</f>
        <v>0</v>
      </c>
    </row>
    <row r="10" spans="1:16" s="184" customFormat="1" hidden="1">
      <c r="A10" s="183"/>
      <c r="B10" s="213"/>
      <c r="C10" s="64"/>
      <c r="D10" s="188"/>
      <c r="E10" s="188"/>
      <c r="F10" s="189"/>
      <c r="G10" s="175"/>
      <c r="H10" s="176"/>
      <c r="I10" s="177"/>
      <c r="J10" s="176"/>
      <c r="K10" s="175"/>
      <c r="L10" s="178"/>
      <c r="M10" s="175"/>
      <c r="N10" s="176"/>
      <c r="O10" s="179">
        <f>SUM(F10:N10)</f>
        <v>0</v>
      </c>
      <c r="P10" s="190">
        <f t="shared" si="0"/>
        <v>0</v>
      </c>
    </row>
    <row r="11" spans="1:16" s="183" customFormat="1" ht="12" hidden="1" thickBot="1">
      <c r="A11" s="191"/>
      <c r="B11" s="192" t="s">
        <v>21</v>
      </c>
      <c r="C11" s="192">
        <f t="shared" ref="C11:D11" si="1">SUM(C10:C10)</f>
        <v>0</v>
      </c>
      <c r="D11" s="192">
        <f t="shared" si="1"/>
        <v>0</v>
      </c>
      <c r="E11" s="44">
        <f t="shared" ref="E11:N11" si="2">SUM(E9:E10)</f>
        <v>0</v>
      </c>
      <c r="F11" s="44">
        <f t="shared" si="2"/>
        <v>0</v>
      </c>
      <c r="G11" s="44">
        <f t="shared" si="2"/>
        <v>0</v>
      </c>
      <c r="H11" s="44">
        <f t="shared" si="2"/>
        <v>0</v>
      </c>
      <c r="I11" s="44">
        <f t="shared" si="2"/>
        <v>0</v>
      </c>
      <c r="J11" s="44">
        <f t="shared" si="2"/>
        <v>0</v>
      </c>
      <c r="K11" s="44">
        <f t="shared" si="2"/>
        <v>0</v>
      </c>
      <c r="L11" s="44">
        <f t="shared" si="2"/>
        <v>0</v>
      </c>
      <c r="M11" s="44">
        <f t="shared" si="2"/>
        <v>0</v>
      </c>
      <c r="N11" s="44">
        <f t="shared" si="2"/>
        <v>0</v>
      </c>
      <c r="O11" s="44">
        <f>SUM(O9:O10)</f>
        <v>0</v>
      </c>
      <c r="P11" s="192">
        <f>SUM(P9:P10)</f>
        <v>0</v>
      </c>
    </row>
    <row r="12" spans="1:16" s="183" customFormat="1" hidden="1">
      <c r="A12" s="191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3" customFormat="1" hidden="1">
      <c r="A13" s="191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19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20"/>
      <c r="C15" s="162"/>
      <c r="D15" s="163"/>
      <c r="E15" s="163"/>
      <c r="F15" s="164"/>
      <c r="G15" s="165"/>
      <c r="H15" s="166"/>
      <c r="I15" s="167"/>
      <c r="J15" s="166"/>
      <c r="K15" s="165"/>
      <c r="L15" s="168"/>
      <c r="M15" s="165"/>
      <c r="N15" s="166"/>
      <c r="O15" s="36">
        <f>SUM(C15:N15)</f>
        <v>0</v>
      </c>
      <c r="P15" s="190">
        <f t="shared" ref="P15:P36" si="3">(D15*$D$3)+(E15*$E$3)+(F15*$F$3)+(G15*$G$3)+(H15*$H$3)+(I15*$I$3)+(J15*$J$3)+(K15*$K$3)+(L15*$L$3)+(M15*$M$3)+(N15*$N$3)</f>
        <v>0</v>
      </c>
    </row>
    <row r="16" spans="1:16" s="184" customFormat="1" hidden="1">
      <c r="A16" s="183"/>
      <c r="B16" s="220"/>
      <c r="C16" s="169"/>
      <c r="D16" s="163"/>
      <c r="E16" s="163"/>
      <c r="F16" s="164"/>
      <c r="G16" s="165"/>
      <c r="H16" s="166"/>
      <c r="I16" s="167"/>
      <c r="J16" s="166"/>
      <c r="K16" s="165"/>
      <c r="L16" s="168"/>
      <c r="M16" s="165"/>
      <c r="N16" s="166"/>
      <c r="O16" s="179">
        <f t="shared" ref="O16:O27" si="4">SUM(F16:N16)</f>
        <v>0</v>
      </c>
      <c r="P16" s="190">
        <f t="shared" si="3"/>
        <v>0</v>
      </c>
    </row>
    <row r="17" spans="1:16" s="184" customFormat="1" hidden="1">
      <c r="A17" s="183"/>
      <c r="B17" s="220"/>
      <c r="C17" s="169"/>
      <c r="D17" s="163"/>
      <c r="E17" s="163"/>
      <c r="F17" s="164"/>
      <c r="G17" s="165"/>
      <c r="H17" s="166"/>
      <c r="I17" s="167"/>
      <c r="J17" s="166"/>
      <c r="K17" s="165"/>
      <c r="L17" s="168"/>
      <c r="M17" s="165"/>
      <c r="N17" s="166"/>
      <c r="O17" s="179">
        <f t="shared" si="4"/>
        <v>0</v>
      </c>
      <c r="P17" s="190">
        <f t="shared" si="3"/>
        <v>0</v>
      </c>
    </row>
    <row r="18" spans="1:16" s="184" customFormat="1" hidden="1">
      <c r="A18" s="183"/>
      <c r="B18" s="213"/>
      <c r="C18" s="51"/>
      <c r="D18" s="188"/>
      <c r="E18" s="188"/>
      <c r="F18" s="189"/>
      <c r="G18" s="175"/>
      <c r="H18" s="176"/>
      <c r="I18" s="177"/>
      <c r="J18" s="176"/>
      <c r="K18" s="175"/>
      <c r="L18" s="178"/>
      <c r="M18" s="175"/>
      <c r="N18" s="176"/>
      <c r="O18" s="179">
        <f t="shared" si="4"/>
        <v>0</v>
      </c>
      <c r="P18" s="190">
        <f t="shared" si="3"/>
        <v>0</v>
      </c>
    </row>
    <row r="19" spans="1:16" s="184" customFormat="1" hidden="1">
      <c r="A19" s="183"/>
      <c r="B19" s="213"/>
      <c r="C19" s="51"/>
      <c r="D19" s="188"/>
      <c r="E19" s="188"/>
      <c r="F19" s="189"/>
      <c r="G19" s="175"/>
      <c r="H19" s="176"/>
      <c r="I19" s="177"/>
      <c r="J19" s="176"/>
      <c r="K19" s="175"/>
      <c r="L19" s="178"/>
      <c r="M19" s="175"/>
      <c r="N19" s="176"/>
      <c r="O19" s="179">
        <f t="shared" si="4"/>
        <v>0</v>
      </c>
      <c r="P19" s="190">
        <f t="shared" si="3"/>
        <v>0</v>
      </c>
    </row>
    <row r="20" spans="1:16" s="184" customFormat="1" hidden="1">
      <c r="A20" s="183"/>
      <c r="B20" s="220"/>
      <c r="C20" s="169"/>
      <c r="D20" s="163"/>
      <c r="E20" s="163"/>
      <c r="F20" s="164"/>
      <c r="G20" s="165"/>
      <c r="H20" s="166"/>
      <c r="I20" s="167"/>
      <c r="J20" s="166"/>
      <c r="K20" s="165"/>
      <c r="L20" s="168"/>
      <c r="M20" s="165"/>
      <c r="N20" s="166"/>
      <c r="O20" s="179">
        <f t="shared" si="4"/>
        <v>0</v>
      </c>
      <c r="P20" s="190">
        <f t="shared" si="3"/>
        <v>0</v>
      </c>
    </row>
    <row r="21" spans="1:16" s="184" customFormat="1" hidden="1">
      <c r="A21" s="183"/>
      <c r="B21" s="220"/>
      <c r="C21" s="169"/>
      <c r="D21" s="163"/>
      <c r="E21" s="163"/>
      <c r="F21" s="164"/>
      <c r="G21" s="165"/>
      <c r="H21" s="166"/>
      <c r="I21" s="167"/>
      <c r="J21" s="166"/>
      <c r="K21" s="165"/>
      <c r="L21" s="168"/>
      <c r="M21" s="165"/>
      <c r="N21" s="166"/>
      <c r="O21" s="179">
        <f t="shared" si="4"/>
        <v>0</v>
      </c>
      <c r="P21" s="190">
        <f t="shared" si="3"/>
        <v>0</v>
      </c>
    </row>
    <row r="22" spans="1:16" s="184" customFormat="1" hidden="1">
      <c r="A22" s="183"/>
      <c r="B22" s="213"/>
      <c r="C22" s="51"/>
      <c r="D22" s="188"/>
      <c r="E22" s="188"/>
      <c r="F22" s="189"/>
      <c r="G22" s="175"/>
      <c r="H22" s="176"/>
      <c r="I22" s="177"/>
      <c r="J22" s="176"/>
      <c r="K22" s="175"/>
      <c r="L22" s="178"/>
      <c r="M22" s="175"/>
      <c r="N22" s="176"/>
      <c r="O22" s="179">
        <f t="shared" si="4"/>
        <v>0</v>
      </c>
      <c r="P22" s="190">
        <f t="shared" si="3"/>
        <v>0</v>
      </c>
    </row>
    <row r="23" spans="1:16" s="184" customFormat="1" hidden="1">
      <c r="A23" s="183"/>
      <c r="B23" s="213"/>
      <c r="C23" s="51"/>
      <c r="D23" s="188"/>
      <c r="E23" s="188"/>
      <c r="F23" s="189"/>
      <c r="G23" s="175"/>
      <c r="H23" s="176"/>
      <c r="I23" s="177"/>
      <c r="J23" s="176"/>
      <c r="K23" s="175"/>
      <c r="L23" s="178"/>
      <c r="M23" s="175"/>
      <c r="N23" s="176"/>
      <c r="O23" s="179">
        <f t="shared" si="4"/>
        <v>0</v>
      </c>
      <c r="P23" s="190">
        <f t="shared" si="3"/>
        <v>0</v>
      </c>
    </row>
    <row r="24" spans="1:16" s="184" customFormat="1" hidden="1">
      <c r="A24" s="183"/>
      <c r="B24" s="220"/>
      <c r="C24" s="169"/>
      <c r="D24" s="163"/>
      <c r="E24" s="163"/>
      <c r="F24" s="164"/>
      <c r="G24" s="165"/>
      <c r="H24" s="166"/>
      <c r="I24" s="167"/>
      <c r="J24" s="166"/>
      <c r="K24" s="165"/>
      <c r="L24" s="168"/>
      <c r="M24" s="165"/>
      <c r="N24" s="166"/>
      <c r="O24" s="179">
        <f t="shared" si="4"/>
        <v>0</v>
      </c>
      <c r="P24" s="190">
        <f t="shared" ref="P24:P27" si="5">(D24*$D$3)+(E24*$E$3)+(F24*$F$3)+(G24*$G$3)+(H24*$H$3)+(I24*$I$3)+(J24*$J$3)+(K24*$K$3)+(L24*$L$3)+(M24*$M$3)+(N24*$N$3)</f>
        <v>0</v>
      </c>
    </row>
    <row r="25" spans="1:16" s="184" customFormat="1" hidden="1">
      <c r="A25" s="183"/>
      <c r="B25" s="220"/>
      <c r="C25" s="169"/>
      <c r="D25" s="163"/>
      <c r="E25" s="163"/>
      <c r="F25" s="164"/>
      <c r="G25" s="165"/>
      <c r="H25" s="166"/>
      <c r="I25" s="167"/>
      <c r="J25" s="166"/>
      <c r="K25" s="165"/>
      <c r="L25" s="168"/>
      <c r="M25" s="165"/>
      <c r="N25" s="166"/>
      <c r="O25" s="179">
        <f t="shared" si="4"/>
        <v>0</v>
      </c>
      <c r="P25" s="190">
        <f t="shared" si="5"/>
        <v>0</v>
      </c>
    </row>
    <row r="26" spans="1:16" s="184" customFormat="1" hidden="1">
      <c r="A26" s="183"/>
      <c r="B26" s="213"/>
      <c r="C26" s="51"/>
      <c r="D26" s="188"/>
      <c r="E26" s="188"/>
      <c r="F26" s="189"/>
      <c r="G26" s="175"/>
      <c r="H26" s="176"/>
      <c r="I26" s="177"/>
      <c r="J26" s="176"/>
      <c r="K26" s="175"/>
      <c r="L26" s="178"/>
      <c r="M26" s="175"/>
      <c r="N26" s="176"/>
      <c r="O26" s="179">
        <f t="shared" si="4"/>
        <v>0</v>
      </c>
      <c r="P26" s="190">
        <f t="shared" si="5"/>
        <v>0</v>
      </c>
    </row>
    <row r="27" spans="1:16" s="184" customFormat="1" hidden="1">
      <c r="A27" s="183"/>
      <c r="B27" s="213"/>
      <c r="C27" s="51"/>
      <c r="D27" s="188"/>
      <c r="E27" s="188"/>
      <c r="F27" s="189"/>
      <c r="G27" s="175"/>
      <c r="H27" s="176"/>
      <c r="I27" s="177"/>
      <c r="J27" s="176"/>
      <c r="K27" s="175"/>
      <c r="L27" s="178"/>
      <c r="M27" s="175"/>
      <c r="N27" s="176"/>
      <c r="O27" s="179">
        <f t="shared" si="4"/>
        <v>0</v>
      </c>
      <c r="P27" s="190">
        <f t="shared" si="5"/>
        <v>0</v>
      </c>
    </row>
    <row r="28" spans="1:16" s="184" customFormat="1" hidden="1">
      <c r="A28" s="183"/>
      <c r="B28" s="220"/>
      <c r="C28" s="169"/>
      <c r="D28" s="163"/>
      <c r="E28" s="163"/>
      <c r="F28" s="164"/>
      <c r="G28" s="165"/>
      <c r="H28" s="166"/>
      <c r="I28" s="167"/>
      <c r="J28" s="166"/>
      <c r="K28" s="165"/>
      <c r="L28" s="168"/>
      <c r="M28" s="165"/>
      <c r="N28" s="166"/>
      <c r="O28" s="179">
        <f t="shared" ref="O28:O31" si="6">SUM(F28:N28)</f>
        <v>0</v>
      </c>
      <c r="P28" s="190">
        <f t="shared" ref="P28:P31" si="7">(D28*$D$3)+(E28*$E$3)+(F28*$F$3)+(G28*$G$3)+(H28*$H$3)+(I28*$I$3)+(J28*$J$3)+(K28*$K$3)+(L28*$L$3)+(M28*$M$3)+(N28*$N$3)</f>
        <v>0</v>
      </c>
    </row>
    <row r="29" spans="1:16" s="184" customFormat="1" hidden="1">
      <c r="A29" s="183"/>
      <c r="B29" s="220"/>
      <c r="C29" s="169"/>
      <c r="D29" s="163"/>
      <c r="E29" s="163"/>
      <c r="F29" s="164"/>
      <c r="G29" s="165"/>
      <c r="H29" s="166"/>
      <c r="I29" s="167"/>
      <c r="J29" s="166"/>
      <c r="K29" s="165"/>
      <c r="L29" s="168"/>
      <c r="M29" s="165"/>
      <c r="N29" s="166"/>
      <c r="O29" s="179">
        <f t="shared" si="6"/>
        <v>0</v>
      </c>
      <c r="P29" s="190">
        <f t="shared" si="7"/>
        <v>0</v>
      </c>
    </row>
    <row r="30" spans="1:16" s="184" customFormat="1" hidden="1">
      <c r="A30" s="183"/>
      <c r="B30" s="213"/>
      <c r="C30" s="51"/>
      <c r="D30" s="188"/>
      <c r="E30" s="188"/>
      <c r="F30" s="189"/>
      <c r="G30" s="175"/>
      <c r="H30" s="176"/>
      <c r="I30" s="177"/>
      <c r="J30" s="176"/>
      <c r="K30" s="175"/>
      <c r="L30" s="178"/>
      <c r="M30" s="175"/>
      <c r="N30" s="176"/>
      <c r="O30" s="179">
        <f t="shared" si="6"/>
        <v>0</v>
      </c>
      <c r="P30" s="190">
        <f t="shared" si="7"/>
        <v>0</v>
      </c>
    </row>
    <row r="31" spans="1:16" s="184" customFormat="1" hidden="1">
      <c r="A31" s="183"/>
      <c r="B31" s="213"/>
      <c r="C31" s="51"/>
      <c r="D31" s="188"/>
      <c r="E31" s="188"/>
      <c r="F31" s="189"/>
      <c r="G31" s="175"/>
      <c r="H31" s="176"/>
      <c r="I31" s="177"/>
      <c r="J31" s="176"/>
      <c r="K31" s="175"/>
      <c r="L31" s="178"/>
      <c r="M31" s="175"/>
      <c r="N31" s="176"/>
      <c r="O31" s="179">
        <f t="shared" si="6"/>
        <v>0</v>
      </c>
      <c r="P31" s="190">
        <f t="shared" si="7"/>
        <v>0</v>
      </c>
    </row>
    <row r="32" spans="1:16" s="184" customFormat="1" hidden="1">
      <c r="A32" s="183"/>
      <c r="B32" s="220"/>
      <c r="C32" s="169"/>
      <c r="D32" s="163"/>
      <c r="E32" s="163"/>
      <c r="F32" s="164"/>
      <c r="G32" s="165"/>
      <c r="H32" s="166"/>
      <c r="I32" s="167"/>
      <c r="J32" s="166"/>
      <c r="K32" s="165"/>
      <c r="L32" s="168"/>
      <c r="M32" s="165"/>
      <c r="N32" s="166"/>
      <c r="O32" s="179">
        <f t="shared" ref="O32:O35" si="8">SUM(F32:N32)</f>
        <v>0</v>
      </c>
      <c r="P32" s="190">
        <f t="shared" ref="P32:P35" si="9">(D32*$D$3)+(E32*$E$3)+(F32*$F$3)+(G32*$G$3)+(H32*$H$3)+(I32*$I$3)+(J32*$J$3)+(K32*$K$3)+(L32*$L$3)+(M32*$M$3)+(N32*$N$3)</f>
        <v>0</v>
      </c>
    </row>
    <row r="33" spans="1:16" s="184" customFormat="1" hidden="1">
      <c r="A33" s="183"/>
      <c r="B33" s="220"/>
      <c r="C33" s="169"/>
      <c r="D33" s="163"/>
      <c r="E33" s="163"/>
      <c r="F33" s="164"/>
      <c r="G33" s="165"/>
      <c r="H33" s="166"/>
      <c r="I33" s="167"/>
      <c r="J33" s="166"/>
      <c r="K33" s="165"/>
      <c r="L33" s="168"/>
      <c r="M33" s="165"/>
      <c r="N33" s="166"/>
      <c r="O33" s="179">
        <f t="shared" si="8"/>
        <v>0</v>
      </c>
      <c r="P33" s="190">
        <f t="shared" si="9"/>
        <v>0</v>
      </c>
    </row>
    <row r="34" spans="1:16" s="184" customFormat="1" hidden="1">
      <c r="A34" s="183"/>
      <c r="B34" s="213"/>
      <c r="C34" s="51"/>
      <c r="D34" s="188"/>
      <c r="E34" s="188"/>
      <c r="F34" s="189"/>
      <c r="G34" s="175"/>
      <c r="H34" s="176"/>
      <c r="I34" s="177"/>
      <c r="J34" s="176"/>
      <c r="K34" s="175"/>
      <c r="L34" s="178"/>
      <c r="M34" s="175"/>
      <c r="N34" s="176"/>
      <c r="O34" s="179">
        <f t="shared" si="8"/>
        <v>0</v>
      </c>
      <c r="P34" s="190">
        <f t="shared" si="9"/>
        <v>0</v>
      </c>
    </row>
    <row r="35" spans="1:16" s="184" customFormat="1" hidden="1">
      <c r="A35" s="183"/>
      <c r="B35" s="213"/>
      <c r="C35" s="51"/>
      <c r="D35" s="188"/>
      <c r="E35" s="188"/>
      <c r="F35" s="189"/>
      <c r="G35" s="175"/>
      <c r="H35" s="176"/>
      <c r="I35" s="177"/>
      <c r="J35" s="176"/>
      <c r="K35" s="175"/>
      <c r="L35" s="178"/>
      <c r="M35" s="175"/>
      <c r="N35" s="176"/>
      <c r="O35" s="179">
        <f t="shared" si="8"/>
        <v>0</v>
      </c>
      <c r="P35" s="190">
        <f t="shared" si="9"/>
        <v>0</v>
      </c>
    </row>
    <row r="36" spans="1:16" s="30" customFormat="1" hidden="1">
      <c r="A36" s="1"/>
      <c r="B36" s="221"/>
      <c r="C36" s="156"/>
      <c r="D36" s="150"/>
      <c r="E36" s="150"/>
      <c r="F36" s="151"/>
      <c r="G36" s="152"/>
      <c r="H36" s="153"/>
      <c r="I36" s="154"/>
      <c r="J36" s="153"/>
      <c r="K36" s="152"/>
      <c r="L36" s="155"/>
      <c r="M36" s="152"/>
      <c r="N36" s="153"/>
      <c r="O36" s="36">
        <f>SUM(F36:N36)</f>
        <v>0</v>
      </c>
      <c r="P36" s="190">
        <f t="shared" si="3"/>
        <v>0</v>
      </c>
    </row>
    <row r="37" spans="1:16" ht="12" hidden="1" thickBot="1">
      <c r="A37" s="38"/>
      <c r="B37" s="192" t="s">
        <v>21</v>
      </c>
      <c r="C37" s="39">
        <f t="shared" ref="C37:P37" si="10">SUM(C15:C36)</f>
        <v>0</v>
      </c>
      <c r="D37" s="39">
        <f t="shared" si="10"/>
        <v>0</v>
      </c>
      <c r="E37" s="39">
        <f t="shared" si="10"/>
        <v>0</v>
      </c>
      <c r="F37" s="39">
        <f t="shared" si="10"/>
        <v>0</v>
      </c>
      <c r="G37" s="39">
        <f t="shared" si="10"/>
        <v>0</v>
      </c>
      <c r="H37" s="39">
        <f t="shared" si="10"/>
        <v>0</v>
      </c>
      <c r="I37" s="39">
        <f t="shared" si="10"/>
        <v>0</v>
      </c>
      <c r="J37" s="39">
        <f t="shared" si="10"/>
        <v>0</v>
      </c>
      <c r="K37" s="39">
        <f t="shared" si="10"/>
        <v>0</v>
      </c>
      <c r="L37" s="39">
        <f t="shared" si="10"/>
        <v>0</v>
      </c>
      <c r="M37" s="39">
        <f t="shared" si="10"/>
        <v>0</v>
      </c>
      <c r="N37" s="39">
        <f t="shared" si="10"/>
        <v>0</v>
      </c>
      <c r="O37" s="106">
        <f t="shared" si="10"/>
        <v>0</v>
      </c>
      <c r="P37" s="39">
        <f t="shared" si="10"/>
        <v>0</v>
      </c>
    </row>
    <row r="38" spans="1:16" hidden="1">
      <c r="B38" s="184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218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219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184" customFormat="1" ht="11.25" customHeight="1">
      <c r="A41" s="126"/>
      <c r="B41" s="222" t="s">
        <v>104</v>
      </c>
      <c r="C41" s="64"/>
      <c r="D41" s="188"/>
      <c r="E41" s="188"/>
      <c r="F41" s="189"/>
      <c r="G41" s="122">
        <v>6</v>
      </c>
      <c r="H41" s="123"/>
      <c r="I41" s="122"/>
      <c r="J41" s="127"/>
      <c r="K41" s="122">
        <v>27</v>
      </c>
      <c r="L41" s="123"/>
      <c r="M41" s="122"/>
      <c r="N41" s="123">
        <v>12</v>
      </c>
      <c r="O41" s="116">
        <f>SUM(F41:N41)+(E41*18)+(D41*9)</f>
        <v>45</v>
      </c>
      <c r="P41" s="190">
        <f t="shared" ref="P41:P54" si="11">(D41*$D$3)+(E41*$E$3)+(F41*$F$3)+(G41*$G$3)+(H41*$H$3)+(I41*$I$3)+(J41*$J$3)+(K41*$K$3)+(L41*$L$3)+(M41*$M$3)+(N41*$N$3)</f>
        <v>52.5</v>
      </c>
    </row>
    <row r="42" spans="1:16" s="184" customFormat="1" ht="11.25" customHeight="1">
      <c r="A42" s="126"/>
      <c r="B42" s="223" t="s">
        <v>105</v>
      </c>
      <c r="C42" s="64"/>
      <c r="D42" s="188"/>
      <c r="E42" s="188"/>
      <c r="F42" s="189"/>
      <c r="G42" s="122">
        <v>2</v>
      </c>
      <c r="H42" s="123"/>
      <c r="I42" s="122"/>
      <c r="J42" s="127"/>
      <c r="K42" s="122">
        <v>1</v>
      </c>
      <c r="L42" s="123"/>
      <c r="M42" s="122"/>
      <c r="N42" s="123">
        <v>1</v>
      </c>
      <c r="O42" s="179">
        <f t="shared" ref="O42:O44" si="12">SUM(F42:N42)</f>
        <v>4</v>
      </c>
      <c r="P42" s="190">
        <f t="shared" ref="P42:P50" si="13">(D42*$D$3)+(E42*$E$3)+(F42*$F$3)+(G42*$G$3)+(H42*$H$3)+(I42*$I$3)+(J42*$J$3)+(K42*$K$3)+(L42*$L$3)+(M42*$M$3)+(N42*$N$3)</f>
        <v>3.5</v>
      </c>
    </row>
    <row r="43" spans="1:16" s="184" customFormat="1" ht="11.25" customHeight="1">
      <c r="A43" s="126"/>
      <c r="B43" s="223" t="s">
        <v>106</v>
      </c>
      <c r="C43" s="64"/>
      <c r="D43" s="188"/>
      <c r="E43" s="188"/>
      <c r="F43" s="189"/>
      <c r="G43" s="122"/>
      <c r="H43" s="123"/>
      <c r="I43" s="122"/>
      <c r="J43" s="127"/>
      <c r="K43" s="122"/>
      <c r="L43" s="123"/>
      <c r="M43" s="122"/>
      <c r="N43" s="123">
        <v>1</v>
      </c>
      <c r="O43" s="179">
        <f t="shared" si="12"/>
        <v>1</v>
      </c>
      <c r="P43" s="190">
        <f t="shared" si="13"/>
        <v>2</v>
      </c>
    </row>
    <row r="44" spans="1:16" s="184" customFormat="1" ht="11.25" customHeight="1">
      <c r="A44" s="126"/>
      <c r="B44" s="222" t="s">
        <v>107</v>
      </c>
      <c r="C44" s="64"/>
      <c r="D44" s="188"/>
      <c r="E44" s="188"/>
      <c r="F44" s="189"/>
      <c r="G44" s="122">
        <v>66</v>
      </c>
      <c r="H44" s="123"/>
      <c r="I44" s="122"/>
      <c r="J44" s="127"/>
      <c r="K44" s="122">
        <v>10</v>
      </c>
      <c r="L44" s="123"/>
      <c r="M44" s="122"/>
      <c r="N44" s="123">
        <v>2</v>
      </c>
      <c r="O44" s="179">
        <f t="shared" si="12"/>
        <v>78</v>
      </c>
      <c r="P44" s="190">
        <f t="shared" si="13"/>
        <v>30.5</v>
      </c>
    </row>
    <row r="45" spans="1:16" s="184" customFormat="1" ht="11.25" customHeight="1">
      <c r="A45" s="126"/>
      <c r="B45" s="223" t="s">
        <v>108</v>
      </c>
      <c r="C45" s="64"/>
      <c r="D45" s="188"/>
      <c r="E45" s="188"/>
      <c r="F45" s="189"/>
      <c r="G45" s="122">
        <v>19</v>
      </c>
      <c r="H45" s="123"/>
      <c r="I45" s="122">
        <v>6</v>
      </c>
      <c r="J45" s="127"/>
      <c r="K45" s="122">
        <v>1</v>
      </c>
      <c r="L45" s="123"/>
      <c r="M45" s="122"/>
      <c r="N45" s="123"/>
      <c r="O45" s="116">
        <f>SUM(F45:N45)+(E45*18)+(D45*9)</f>
        <v>26</v>
      </c>
      <c r="P45" s="190">
        <f t="shared" si="13"/>
        <v>8.75</v>
      </c>
    </row>
    <row r="46" spans="1:16" s="184" customFormat="1" ht="11.25" customHeight="1">
      <c r="A46" s="126"/>
      <c r="B46" s="222" t="s">
        <v>109</v>
      </c>
      <c r="C46" s="64"/>
      <c r="D46" s="188"/>
      <c r="E46" s="188"/>
      <c r="F46" s="189"/>
      <c r="G46" s="122"/>
      <c r="H46" s="123"/>
      <c r="I46" s="122"/>
      <c r="J46" s="127"/>
      <c r="K46" s="122">
        <v>10</v>
      </c>
      <c r="L46" s="123"/>
      <c r="M46" s="122"/>
      <c r="N46" s="123">
        <v>15</v>
      </c>
      <c r="O46" s="116">
        <f>SUM(F46:N46)+(E46*18)+(D46*9)</f>
        <v>25</v>
      </c>
      <c r="P46" s="190">
        <f t="shared" si="13"/>
        <v>40</v>
      </c>
    </row>
    <row r="47" spans="1:16" s="184" customFormat="1" ht="11.25" customHeight="1">
      <c r="A47" s="126"/>
      <c r="B47" s="223" t="s">
        <v>110</v>
      </c>
      <c r="C47" s="64"/>
      <c r="D47" s="188"/>
      <c r="E47" s="188"/>
      <c r="F47" s="189"/>
      <c r="G47" s="122">
        <v>44</v>
      </c>
      <c r="H47" s="123"/>
      <c r="I47" s="122"/>
      <c r="J47" s="127"/>
      <c r="K47" s="122">
        <v>2</v>
      </c>
      <c r="L47" s="123"/>
      <c r="M47" s="122"/>
      <c r="N47" s="123">
        <v>2</v>
      </c>
      <c r="O47" s="179">
        <f t="shared" ref="O47:O48" si="14">SUM(F47:N47)</f>
        <v>48</v>
      </c>
      <c r="P47" s="190">
        <f t="shared" si="13"/>
        <v>17</v>
      </c>
    </row>
    <row r="48" spans="1:16" s="184" customFormat="1" ht="11.25" customHeight="1">
      <c r="A48" s="126"/>
      <c r="B48" s="222" t="s">
        <v>111</v>
      </c>
      <c r="C48" s="64"/>
      <c r="D48" s="188"/>
      <c r="E48" s="188"/>
      <c r="F48" s="189"/>
      <c r="G48" s="122">
        <v>35</v>
      </c>
      <c r="H48" s="123"/>
      <c r="I48" s="122">
        <v>4</v>
      </c>
      <c r="J48" s="127"/>
      <c r="K48" s="122">
        <v>5</v>
      </c>
      <c r="L48" s="123"/>
      <c r="M48" s="122"/>
      <c r="N48" s="123">
        <v>3</v>
      </c>
      <c r="O48" s="179">
        <f t="shared" si="14"/>
        <v>47</v>
      </c>
      <c r="P48" s="190">
        <f t="shared" si="13"/>
        <v>21.75</v>
      </c>
    </row>
    <row r="49" spans="1:16" s="184" customFormat="1" ht="11.25" customHeight="1">
      <c r="A49" s="126"/>
      <c r="B49" s="223" t="s">
        <v>112</v>
      </c>
      <c r="C49" s="64"/>
      <c r="D49" s="188"/>
      <c r="E49" s="188"/>
      <c r="F49" s="189"/>
      <c r="G49" s="122">
        <v>12</v>
      </c>
      <c r="H49" s="123"/>
      <c r="I49" s="122"/>
      <c r="J49" s="127"/>
      <c r="K49" s="122">
        <v>1</v>
      </c>
      <c r="L49" s="123"/>
      <c r="M49" s="122"/>
      <c r="N49" s="123">
        <v>2</v>
      </c>
      <c r="O49" s="179">
        <f t="shared" ref="O49:O53" si="15">SUM(F49:N49)</f>
        <v>15</v>
      </c>
      <c r="P49" s="190">
        <f t="shared" si="13"/>
        <v>8</v>
      </c>
    </row>
    <row r="50" spans="1:16" s="184" customFormat="1" ht="11.25" customHeight="1">
      <c r="A50" s="126"/>
      <c r="B50" s="223" t="s">
        <v>113</v>
      </c>
      <c r="C50" s="64"/>
      <c r="D50" s="188"/>
      <c r="E50" s="188"/>
      <c r="F50" s="189"/>
      <c r="G50" s="122">
        <v>19</v>
      </c>
      <c r="H50" s="123"/>
      <c r="I50" s="122"/>
      <c r="J50" s="127"/>
      <c r="K50" s="122">
        <v>1</v>
      </c>
      <c r="L50" s="123"/>
      <c r="M50" s="122"/>
      <c r="N50" s="123"/>
      <c r="O50" s="116">
        <f>SUM(F50:N50)+(E50*18)+(D50*9)</f>
        <v>20</v>
      </c>
      <c r="P50" s="190">
        <f t="shared" si="13"/>
        <v>5.75</v>
      </c>
    </row>
    <row r="51" spans="1:16" s="184" customFormat="1" ht="11.25" customHeight="1">
      <c r="A51" s="126"/>
      <c r="B51" s="223" t="s">
        <v>114</v>
      </c>
      <c r="C51" s="64"/>
      <c r="D51" s="188"/>
      <c r="E51" s="188"/>
      <c r="F51" s="189"/>
      <c r="G51" s="122">
        <v>16</v>
      </c>
      <c r="H51" s="123"/>
      <c r="I51" s="122"/>
      <c r="J51" s="127"/>
      <c r="K51" s="122">
        <v>4</v>
      </c>
      <c r="L51" s="123"/>
      <c r="M51" s="122"/>
      <c r="N51" s="123">
        <v>1</v>
      </c>
      <c r="O51" s="179">
        <f t="shared" si="15"/>
        <v>21</v>
      </c>
      <c r="P51" s="190">
        <f t="shared" ref="P51:P53" si="16">(D51*$D$3)+(E51*$E$3)+(F51*$F$3)+(G51*$G$3)+(H51*$H$3)+(I51*$I$3)+(J51*$J$3)+(K51*$K$3)+(L51*$L$3)+(M51*$M$3)+(N51*$N$3)</f>
        <v>10</v>
      </c>
    </row>
    <row r="52" spans="1:16" s="184" customFormat="1" ht="11.25" customHeight="1">
      <c r="A52" s="126"/>
      <c r="B52" s="223" t="s">
        <v>115</v>
      </c>
      <c r="C52" s="64"/>
      <c r="D52" s="188"/>
      <c r="E52" s="188"/>
      <c r="F52" s="189"/>
      <c r="G52" s="122">
        <v>9</v>
      </c>
      <c r="H52" s="123"/>
      <c r="I52" s="122"/>
      <c r="J52" s="127"/>
      <c r="K52" s="122">
        <v>16</v>
      </c>
      <c r="L52" s="123"/>
      <c r="M52" s="122"/>
      <c r="N52" s="123">
        <v>1</v>
      </c>
      <c r="O52" s="179">
        <f t="shared" si="15"/>
        <v>26</v>
      </c>
      <c r="P52" s="190">
        <f t="shared" si="16"/>
        <v>20.25</v>
      </c>
    </row>
    <row r="53" spans="1:16" s="184" customFormat="1" ht="11.25" customHeight="1">
      <c r="A53" s="126"/>
      <c r="B53" s="222"/>
      <c r="C53" s="64"/>
      <c r="D53" s="188"/>
      <c r="E53" s="188"/>
      <c r="F53" s="189"/>
      <c r="G53" s="122"/>
      <c r="H53" s="123"/>
      <c r="I53" s="122"/>
      <c r="J53" s="127"/>
      <c r="K53" s="122"/>
      <c r="L53" s="123"/>
      <c r="M53" s="122"/>
      <c r="N53" s="123"/>
      <c r="O53" s="179">
        <f t="shared" si="15"/>
        <v>0</v>
      </c>
      <c r="P53" s="190">
        <f t="shared" si="16"/>
        <v>0</v>
      </c>
    </row>
    <row r="54" spans="1:16" s="184" customFormat="1" ht="11.25" customHeight="1">
      <c r="A54" s="126"/>
      <c r="B54" s="223"/>
      <c r="C54" s="64"/>
      <c r="D54" s="188"/>
      <c r="E54" s="188"/>
      <c r="F54" s="189"/>
      <c r="G54" s="122"/>
      <c r="H54" s="123"/>
      <c r="I54" s="122"/>
      <c r="J54" s="127"/>
      <c r="K54" s="122"/>
      <c r="L54" s="123"/>
      <c r="M54" s="122"/>
      <c r="N54" s="123"/>
      <c r="O54" s="179">
        <f t="shared" ref="O54" si="17">SUM(F54:N54)</f>
        <v>0</v>
      </c>
      <c r="P54" s="190">
        <f t="shared" si="11"/>
        <v>0</v>
      </c>
    </row>
    <row r="55" spans="1:16" ht="12" thickBot="1">
      <c r="A55" s="38"/>
      <c r="B55" s="192"/>
      <c r="C55" s="43">
        <f t="shared" ref="C55:P55" si="18">SUM(C41:C54)</f>
        <v>0</v>
      </c>
      <c r="D55" s="43">
        <f t="shared" si="18"/>
        <v>0</v>
      </c>
      <c r="E55" s="43">
        <f t="shared" si="18"/>
        <v>0</v>
      </c>
      <c r="F55" s="43">
        <f t="shared" si="18"/>
        <v>0</v>
      </c>
      <c r="G55" s="43">
        <f t="shared" si="18"/>
        <v>228</v>
      </c>
      <c r="H55" s="43">
        <f t="shared" si="18"/>
        <v>0</v>
      </c>
      <c r="I55" s="43">
        <f t="shared" si="18"/>
        <v>10</v>
      </c>
      <c r="J55" s="43">
        <f t="shared" si="18"/>
        <v>0</v>
      </c>
      <c r="K55" s="43">
        <f t="shared" si="18"/>
        <v>78</v>
      </c>
      <c r="L55" s="43">
        <f t="shared" si="18"/>
        <v>0</v>
      </c>
      <c r="M55" s="43">
        <f t="shared" si="18"/>
        <v>0</v>
      </c>
      <c r="N55" s="43">
        <f t="shared" si="18"/>
        <v>40</v>
      </c>
      <c r="O55" s="44">
        <f t="shared" si="18"/>
        <v>356</v>
      </c>
      <c r="P55" s="45">
        <f t="shared" si="18"/>
        <v>220</v>
      </c>
    </row>
    <row r="56" spans="1:16">
      <c r="G56" s="42"/>
    </row>
    <row r="57" spans="1:16">
      <c r="G57" s="42"/>
    </row>
    <row r="58" spans="1:16" ht="12" thickBot="1">
      <c r="B58" s="219" t="s">
        <v>50</v>
      </c>
      <c r="C58" s="33"/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4"/>
      <c r="O58" s="35"/>
      <c r="P58" s="35"/>
    </row>
    <row r="59" spans="1:16" s="30" customFormat="1">
      <c r="A59" s="126"/>
      <c r="B59" s="223" t="s">
        <v>89</v>
      </c>
      <c r="C59" s="64"/>
      <c r="D59" s="52"/>
      <c r="E59" s="52"/>
      <c r="F59" s="53"/>
      <c r="G59" s="122">
        <v>3</v>
      </c>
      <c r="H59" s="123"/>
      <c r="I59" s="122"/>
      <c r="J59" s="127"/>
      <c r="K59" s="122"/>
      <c r="L59" s="123"/>
      <c r="M59" s="122"/>
      <c r="N59" s="123"/>
      <c r="O59" s="116">
        <f>SUM(F59:N59)+(E59*18)+(D59*9)</f>
        <v>3</v>
      </c>
      <c r="P59" s="190">
        <f t="shared" ref="P59:P61" si="19">(D59*$D$3)+(E59*$E$3)+(F59*$F$3)+(G59*$G$3)+(H59*$H$3)+(I59*$I$3)+(J59*$J$3)+(K59*$K$3)+(L59*$L$3)+(M59*$M$3)+(N59*$N$3)</f>
        <v>0.75</v>
      </c>
    </row>
    <row r="60" spans="1:16" s="184" customFormat="1">
      <c r="A60" s="126"/>
      <c r="B60" s="223" t="s">
        <v>90</v>
      </c>
      <c r="C60" s="64"/>
      <c r="D60" s="188"/>
      <c r="E60" s="188"/>
      <c r="F60" s="189"/>
      <c r="G60" s="122">
        <v>1</v>
      </c>
      <c r="H60" s="123"/>
      <c r="I60" s="122"/>
      <c r="J60" s="127"/>
      <c r="K60" s="122"/>
      <c r="L60" s="123"/>
      <c r="M60" s="122"/>
      <c r="N60" s="123">
        <v>1</v>
      </c>
      <c r="O60" s="124">
        <f t="shared" ref="O60:O61" si="20">SUM(F60:N60)</f>
        <v>2</v>
      </c>
      <c r="P60" s="190">
        <f t="shared" si="19"/>
        <v>2.25</v>
      </c>
    </row>
    <row r="61" spans="1:16" s="30" customFormat="1" ht="12.75" customHeight="1">
      <c r="A61" s="126"/>
      <c r="B61" s="222"/>
      <c r="C61" s="64"/>
      <c r="D61" s="52"/>
      <c r="E61" s="52"/>
      <c r="F61" s="53"/>
      <c r="G61" s="130"/>
      <c r="H61" s="131"/>
      <c r="I61" s="128"/>
      <c r="J61" s="1"/>
      <c r="K61" s="128"/>
      <c r="L61" s="107"/>
      <c r="M61" s="128"/>
      <c r="N61" s="123"/>
      <c r="O61" s="125">
        <f t="shared" si="20"/>
        <v>0</v>
      </c>
      <c r="P61" s="190">
        <f t="shared" si="19"/>
        <v>0</v>
      </c>
    </row>
    <row r="62" spans="1:16" ht="12" thickBot="1">
      <c r="A62" s="38"/>
      <c r="B62" s="192" t="s">
        <v>21</v>
      </c>
      <c r="C62" s="39">
        <f t="shared" ref="C62:P62" si="21">SUM(C59:C61)</f>
        <v>0</v>
      </c>
      <c r="D62" s="39">
        <f t="shared" si="21"/>
        <v>0</v>
      </c>
      <c r="E62" s="39">
        <f t="shared" si="21"/>
        <v>0</v>
      </c>
      <c r="F62" s="39">
        <f t="shared" si="21"/>
        <v>0</v>
      </c>
      <c r="G62" s="129">
        <f t="shared" si="21"/>
        <v>4</v>
      </c>
      <c r="H62" s="129">
        <f t="shared" si="21"/>
        <v>0</v>
      </c>
      <c r="I62" s="43">
        <f t="shared" si="21"/>
        <v>0</v>
      </c>
      <c r="J62" s="43">
        <f t="shared" si="21"/>
        <v>0</v>
      </c>
      <c r="K62" s="43">
        <f t="shared" si="21"/>
        <v>0</v>
      </c>
      <c r="L62" s="43">
        <f t="shared" si="21"/>
        <v>0</v>
      </c>
      <c r="M62" s="43">
        <f t="shared" si="21"/>
        <v>0</v>
      </c>
      <c r="N62" s="43">
        <f t="shared" si="21"/>
        <v>1</v>
      </c>
      <c r="O62" s="44">
        <f t="shared" si="21"/>
        <v>5</v>
      </c>
      <c r="P62" s="45">
        <f t="shared" si="21"/>
        <v>3</v>
      </c>
    </row>
    <row r="63" spans="1:16">
      <c r="A63" s="38"/>
      <c r="B63" s="54"/>
      <c r="C63" s="54"/>
      <c r="D63" s="54"/>
      <c r="E63" s="54"/>
      <c r="F63" s="54"/>
      <c r="G63" s="55"/>
      <c r="H63" s="55"/>
      <c r="I63" s="55"/>
      <c r="J63" s="55"/>
      <c r="K63" s="55"/>
      <c r="L63" s="55"/>
      <c r="M63" s="55"/>
      <c r="N63" s="55"/>
      <c r="O63" s="56"/>
      <c r="P63" s="57"/>
    </row>
    <row r="64" spans="1:16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ht="12" thickBot="1">
      <c r="B65" s="219" t="s">
        <v>84</v>
      </c>
      <c r="C65" s="172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171" customFormat="1">
      <c r="A66" s="170"/>
      <c r="B66" s="213" t="s">
        <v>74</v>
      </c>
      <c r="C66" s="173"/>
      <c r="D66" s="173"/>
      <c r="E66" s="173"/>
      <c r="F66" s="174">
        <v>11</v>
      </c>
      <c r="G66" s="175">
        <v>34</v>
      </c>
      <c r="H66" s="176"/>
      <c r="I66" s="177">
        <v>4</v>
      </c>
      <c r="J66" s="176"/>
      <c r="K66" s="175">
        <v>1</v>
      </c>
      <c r="L66" s="178"/>
      <c r="M66" s="175"/>
      <c r="N66" s="176"/>
      <c r="O66" s="179">
        <f>SUM(F66:N66)</f>
        <v>50</v>
      </c>
      <c r="P66" s="190">
        <f t="shared" ref="P66:P67" si="22">(D66*$D$3)+(E66*$E$3)+(F66*$F$3)+(G66*$G$3)+(H66*$H$3)+(I66*$I$3)+(J66*$J$3)+(K66*$K$3)+(L66*$L$3)+(M66*$M$3)+(N66*$N$3)</f>
        <v>12.6</v>
      </c>
    </row>
    <row r="67" spans="1:16" s="30" customFormat="1">
      <c r="A67" s="1"/>
      <c r="B67" s="213"/>
      <c r="C67" s="64"/>
      <c r="D67" s="173"/>
      <c r="E67" s="173"/>
      <c r="F67" s="174"/>
      <c r="G67" s="175"/>
      <c r="H67" s="176"/>
      <c r="I67" s="177"/>
      <c r="J67" s="176"/>
      <c r="K67" s="175"/>
      <c r="L67" s="62"/>
      <c r="M67" s="59"/>
      <c r="N67" s="60"/>
      <c r="O67" s="36">
        <f>SUM(F67:N67)</f>
        <v>0</v>
      </c>
      <c r="P67" s="190">
        <f t="shared" si="22"/>
        <v>0</v>
      </c>
    </row>
    <row r="68" spans="1:16" ht="12" thickBot="1">
      <c r="A68" s="38"/>
      <c r="B68" s="192" t="s">
        <v>21</v>
      </c>
      <c r="C68" s="39">
        <f t="shared" ref="C68:D68" si="23">SUM(C67:C67)</f>
        <v>0</v>
      </c>
      <c r="D68" s="39">
        <f t="shared" si="23"/>
        <v>0</v>
      </c>
      <c r="E68" s="44">
        <f t="shared" ref="E68:N68" si="24">SUM(E66:E67)</f>
        <v>0</v>
      </c>
      <c r="F68" s="44">
        <f t="shared" si="24"/>
        <v>11</v>
      </c>
      <c r="G68" s="44">
        <f t="shared" si="24"/>
        <v>34</v>
      </c>
      <c r="H68" s="44">
        <f t="shared" si="24"/>
        <v>0</v>
      </c>
      <c r="I68" s="44">
        <f t="shared" si="24"/>
        <v>4</v>
      </c>
      <c r="J68" s="44">
        <f t="shared" si="24"/>
        <v>0</v>
      </c>
      <c r="K68" s="44">
        <f t="shared" si="24"/>
        <v>1</v>
      </c>
      <c r="L68" s="44">
        <f t="shared" si="24"/>
        <v>0</v>
      </c>
      <c r="M68" s="44">
        <f t="shared" si="24"/>
        <v>0</v>
      </c>
      <c r="N68" s="44">
        <f t="shared" si="24"/>
        <v>0</v>
      </c>
      <c r="O68" s="44">
        <f>SUM(O66:O67)</f>
        <v>50</v>
      </c>
      <c r="P68" s="45">
        <f>SUM(P66:P67)</f>
        <v>12.6</v>
      </c>
    </row>
    <row r="69" spans="1:16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s="183" customFormat="1">
      <c r="B70" s="224"/>
      <c r="G70" s="42"/>
    </row>
    <row r="71" spans="1:16" s="183" customFormat="1" ht="12" thickBot="1">
      <c r="B71" s="219" t="s">
        <v>52</v>
      </c>
      <c r="C71" s="185"/>
      <c r="D71" s="185"/>
      <c r="E71" s="185"/>
      <c r="F71" s="186"/>
      <c r="G71" s="186"/>
      <c r="H71" s="186"/>
      <c r="I71" s="186"/>
      <c r="J71" s="186"/>
      <c r="K71" s="186"/>
      <c r="L71" s="186"/>
      <c r="M71" s="186"/>
      <c r="N71" s="186"/>
      <c r="O71" s="187"/>
      <c r="P71" s="187"/>
    </row>
    <row r="72" spans="1:16" s="184" customFormat="1">
      <c r="A72" s="126"/>
      <c r="B72" s="223" t="s">
        <v>118</v>
      </c>
      <c r="C72" s="64"/>
      <c r="D72" s="188"/>
      <c r="E72" s="188"/>
      <c r="F72" s="189">
        <v>536</v>
      </c>
      <c r="G72" s="122"/>
      <c r="H72" s="123"/>
      <c r="I72" s="122"/>
      <c r="J72" s="127"/>
      <c r="K72" s="122"/>
      <c r="L72" s="123"/>
      <c r="M72" s="122"/>
      <c r="N72" s="227"/>
      <c r="O72" s="179">
        <f t="shared" ref="O72:O75" si="25">SUM(F72:N72)</f>
        <v>536</v>
      </c>
      <c r="P72" s="190">
        <f t="shared" ref="P72:P75" si="26">(D72*$D$3)+(E72*$E$3)+(F72*$F$3)+(G72*$G$3)+(H72*$H$3)+(I72*$I$3)+(J72*$J$3)+(K72*$K$3)+(L72*$L$3)+(M72*$M$3)+(N72*$N$3)</f>
        <v>53.6</v>
      </c>
    </row>
    <row r="73" spans="1:16" s="184" customFormat="1">
      <c r="A73" s="126"/>
      <c r="B73" s="222" t="s">
        <v>119</v>
      </c>
      <c r="C73" s="64"/>
      <c r="D73" s="188">
        <v>1</v>
      </c>
      <c r="E73" s="188"/>
      <c r="F73" s="189"/>
      <c r="G73" s="122"/>
      <c r="H73" s="123"/>
      <c r="I73" s="122"/>
      <c r="J73" s="127"/>
      <c r="K73" s="122"/>
      <c r="L73" s="123"/>
      <c r="M73" s="122"/>
      <c r="N73" s="228"/>
      <c r="O73" s="116">
        <f>SUM(F73:N73)+(E73*18)+(D73*9)</f>
        <v>9</v>
      </c>
      <c r="P73" s="190">
        <f t="shared" si="26"/>
        <v>36</v>
      </c>
    </row>
    <row r="74" spans="1:16" s="184" customFormat="1">
      <c r="A74" s="126"/>
      <c r="B74" s="223"/>
      <c r="C74" s="64"/>
      <c r="D74" s="188"/>
      <c r="E74" s="188"/>
      <c r="F74" s="189"/>
      <c r="G74" s="122"/>
      <c r="H74" s="123"/>
      <c r="I74" s="122"/>
      <c r="J74" s="127"/>
      <c r="K74" s="122"/>
      <c r="L74" s="123"/>
      <c r="M74" s="122"/>
      <c r="N74" s="228"/>
      <c r="O74" s="179">
        <f t="shared" si="25"/>
        <v>0</v>
      </c>
      <c r="P74" s="190">
        <f t="shared" si="26"/>
        <v>0</v>
      </c>
    </row>
    <row r="75" spans="1:16" s="184" customFormat="1" ht="12.75" customHeight="1">
      <c r="A75" s="126"/>
      <c r="B75" s="222"/>
      <c r="C75" s="64"/>
      <c r="D75" s="188"/>
      <c r="E75" s="188"/>
      <c r="F75" s="189"/>
      <c r="G75" s="130"/>
      <c r="H75" s="131"/>
      <c r="I75" s="128"/>
      <c r="J75" s="183"/>
      <c r="K75" s="128"/>
      <c r="L75" s="107"/>
      <c r="M75" s="128"/>
      <c r="N75" s="229"/>
      <c r="O75" s="226">
        <f t="shared" si="25"/>
        <v>0</v>
      </c>
      <c r="P75" s="190">
        <f t="shared" si="26"/>
        <v>0</v>
      </c>
    </row>
    <row r="76" spans="1:16" s="183" customFormat="1" ht="12" thickBot="1">
      <c r="A76" s="191"/>
      <c r="B76" s="192" t="s">
        <v>21</v>
      </c>
      <c r="C76" s="192">
        <f t="shared" ref="C76:P76" si="27">SUM(C72:C75)</f>
        <v>0</v>
      </c>
      <c r="D76" s="192">
        <f t="shared" si="27"/>
        <v>1</v>
      </c>
      <c r="E76" s="192">
        <f t="shared" si="27"/>
        <v>0</v>
      </c>
      <c r="F76" s="192">
        <f t="shared" si="27"/>
        <v>536</v>
      </c>
      <c r="G76" s="129">
        <f t="shared" si="27"/>
        <v>0</v>
      </c>
      <c r="H76" s="129">
        <f t="shared" si="27"/>
        <v>0</v>
      </c>
      <c r="I76" s="43">
        <f t="shared" si="27"/>
        <v>0</v>
      </c>
      <c r="J76" s="43">
        <f t="shared" si="27"/>
        <v>0</v>
      </c>
      <c r="K76" s="43">
        <f t="shared" si="27"/>
        <v>0</v>
      </c>
      <c r="L76" s="43">
        <f t="shared" si="27"/>
        <v>0</v>
      </c>
      <c r="M76" s="43">
        <f t="shared" si="27"/>
        <v>0</v>
      </c>
      <c r="N76" s="43">
        <f t="shared" si="27"/>
        <v>0</v>
      </c>
      <c r="O76" s="44">
        <f t="shared" si="27"/>
        <v>545</v>
      </c>
      <c r="P76" s="45">
        <f t="shared" si="27"/>
        <v>89.6</v>
      </c>
    </row>
    <row r="77" spans="1:16" s="183" customFormat="1">
      <c r="A77" s="191"/>
      <c r="B77" s="54"/>
      <c r="C77" s="54"/>
      <c r="D77" s="54"/>
      <c r="E77" s="54"/>
      <c r="F77" s="54"/>
      <c r="G77" s="55"/>
      <c r="H77" s="55"/>
      <c r="I77" s="55"/>
      <c r="J77" s="55"/>
      <c r="K77" s="55"/>
      <c r="L77" s="55"/>
      <c r="M77" s="55"/>
      <c r="N77" s="55"/>
      <c r="O77" s="56"/>
      <c r="P77" s="57"/>
    </row>
    <row r="78" spans="1:16">
      <c r="A78" s="38"/>
      <c r="B78" s="54"/>
      <c r="C78" s="54"/>
      <c r="D78" s="54"/>
      <c r="E78" s="54"/>
      <c r="F78" s="54"/>
      <c r="G78" s="55"/>
      <c r="H78" s="55"/>
      <c r="I78" s="55"/>
      <c r="J78" s="55"/>
      <c r="K78" s="55"/>
      <c r="L78" s="55"/>
      <c r="M78" s="55"/>
      <c r="N78" s="55"/>
      <c r="O78" s="56"/>
      <c r="P78" s="57"/>
    </row>
    <row r="79" spans="1:16" ht="12" thickBot="1">
      <c r="B79" s="219" t="s">
        <v>43</v>
      </c>
      <c r="C79" s="33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30" customFormat="1" ht="11.25" customHeight="1">
      <c r="A80" s="1"/>
      <c r="B80" s="213" t="s">
        <v>74</v>
      </c>
      <c r="C80" s="51"/>
      <c r="D80" s="188"/>
      <c r="E80" s="188"/>
      <c r="F80" s="189">
        <v>125</v>
      </c>
      <c r="G80" s="175"/>
      <c r="H80" s="176"/>
      <c r="I80" s="177"/>
      <c r="J80" s="176">
        <v>8</v>
      </c>
      <c r="K80" s="175"/>
      <c r="L80" s="178">
        <v>2</v>
      </c>
      <c r="M80" s="175"/>
      <c r="N80" s="176"/>
      <c r="O80" s="116">
        <f>SUM(F80:N80)+(E80*18)+(D80*9)</f>
        <v>135</v>
      </c>
      <c r="P80" s="190">
        <f t="shared" ref="P80" si="28">(D80*$D$3)+(E80*$E$3)+(F80*$F$3)+(G80*$G$3)+(H80*$H$3)+(I80*$I$3)+(J80*$J$3)+(K80*$K$3)+(L80*$L$3)+(M80*$M$3)+(N80*$N$3)</f>
        <v>18.5</v>
      </c>
    </row>
    <row r="81" spans="1:16" s="30" customFormat="1" ht="11.25" customHeight="1">
      <c r="A81" s="1"/>
      <c r="B81" s="213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 t="shared" ref="O81:O82" si="29">SUM(F81:N81)</f>
        <v>0</v>
      </c>
      <c r="P81" s="190">
        <f t="shared" ref="P81:P82" si="30">(D81*$D$3)+(E81*$E$3)+(F81*$F$3)+(G81*$G$3)+(H81*$H$3)+(I81*$I$3)+(J81*$J$3)+(K81*$K$3)+(L81*$L$3)+(M81*$M$3)+(N81*$N$3)</f>
        <v>0</v>
      </c>
    </row>
    <row r="82" spans="1:16" s="30" customFormat="1" ht="11.25" customHeight="1">
      <c r="A82" s="1"/>
      <c r="B82" s="213"/>
      <c r="C82" s="51"/>
      <c r="D82" s="52"/>
      <c r="E82" s="52"/>
      <c r="F82" s="53"/>
      <c r="G82" s="59"/>
      <c r="H82" s="60"/>
      <c r="I82" s="61"/>
      <c r="J82" s="60"/>
      <c r="K82" s="59"/>
      <c r="L82" s="62"/>
      <c r="M82" s="59"/>
      <c r="N82" s="60"/>
      <c r="O82" s="36">
        <f t="shared" si="29"/>
        <v>0</v>
      </c>
      <c r="P82" s="190">
        <f t="shared" si="30"/>
        <v>0</v>
      </c>
    </row>
    <row r="83" spans="1:16" ht="12" thickBot="1">
      <c r="A83" s="38"/>
      <c r="B83" s="192" t="s">
        <v>21</v>
      </c>
      <c r="C83" s="39">
        <f t="shared" ref="C83:P83" si="31">SUM(C80:C82)</f>
        <v>0</v>
      </c>
      <c r="D83" s="39">
        <f t="shared" si="31"/>
        <v>0</v>
      </c>
      <c r="E83" s="39">
        <f t="shared" si="31"/>
        <v>0</v>
      </c>
      <c r="F83" s="39">
        <f t="shared" si="31"/>
        <v>125</v>
      </c>
      <c r="G83" s="43">
        <f t="shared" si="31"/>
        <v>0</v>
      </c>
      <c r="H83" s="43">
        <f t="shared" si="31"/>
        <v>0</v>
      </c>
      <c r="I83" s="43">
        <f t="shared" si="31"/>
        <v>0</v>
      </c>
      <c r="J83" s="43">
        <f t="shared" si="31"/>
        <v>8</v>
      </c>
      <c r="K83" s="43">
        <f t="shared" si="31"/>
        <v>0</v>
      </c>
      <c r="L83" s="43">
        <f t="shared" si="31"/>
        <v>2</v>
      </c>
      <c r="M83" s="43">
        <f t="shared" si="31"/>
        <v>0</v>
      </c>
      <c r="N83" s="43">
        <f t="shared" si="31"/>
        <v>0</v>
      </c>
      <c r="O83" s="44">
        <f t="shared" si="31"/>
        <v>135</v>
      </c>
      <c r="P83" s="45">
        <f t="shared" si="31"/>
        <v>18.5</v>
      </c>
    </row>
    <row r="84" spans="1:16" ht="11.25" customHeight="1">
      <c r="A84" s="38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 hidden="1"/>
    <row r="86" spans="1:16" ht="12" hidden="1" thickBot="1">
      <c r="B86" s="219" t="s">
        <v>29</v>
      </c>
      <c r="C86" s="33"/>
      <c r="D86" s="33"/>
      <c r="E86" s="33"/>
      <c r="F86" s="34"/>
      <c r="G86" s="34"/>
      <c r="H86" s="34"/>
      <c r="I86" s="34"/>
      <c r="J86" s="34"/>
      <c r="K86" s="34"/>
      <c r="L86" s="34"/>
      <c r="M86" s="34"/>
      <c r="N86" s="34"/>
      <c r="O86" s="35"/>
      <c r="P86" s="35"/>
    </row>
    <row r="87" spans="1:16" s="30" customFormat="1" ht="11.25" hidden="1" customHeight="1">
      <c r="A87" s="1"/>
      <c r="B87" s="213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>SUM(F87:N87)</f>
        <v>0</v>
      </c>
      <c r="P87" s="190">
        <f t="shared" ref="P87:P88" si="32">(D87*$D$3)+(E87*$E$3)+(F87*$F$3)+(G87*$G$3)+(H87*$H$3)+(I87*$I$3)+(J87*$J$3)+(K87*$K$3)+(L87*$L$3)+(M87*$M$3)+(N87*$N$3)</f>
        <v>0</v>
      </c>
    </row>
    <row r="88" spans="1:16" s="30" customFormat="1" ht="11.25" hidden="1" customHeight="1">
      <c r="A88" s="1"/>
      <c r="B88" s="213"/>
      <c r="C88" s="51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>SUM(F88:N88)</f>
        <v>0</v>
      </c>
      <c r="P88" s="190">
        <f t="shared" si="32"/>
        <v>0</v>
      </c>
    </row>
    <row r="89" spans="1:16" ht="12" hidden="1" thickBot="1">
      <c r="A89" s="38"/>
      <c r="B89" s="192" t="s">
        <v>21</v>
      </c>
      <c r="C89" s="39">
        <f t="shared" ref="C89:P89" si="33">SUM(C87:C88)</f>
        <v>0</v>
      </c>
      <c r="D89" s="39">
        <f t="shared" si="33"/>
        <v>0</v>
      </c>
      <c r="E89" s="39">
        <f t="shared" si="33"/>
        <v>0</v>
      </c>
      <c r="F89" s="39">
        <f t="shared" si="33"/>
        <v>0</v>
      </c>
      <c r="G89" s="43">
        <f t="shared" si="33"/>
        <v>0</v>
      </c>
      <c r="H89" s="43">
        <f t="shared" si="33"/>
        <v>0</v>
      </c>
      <c r="I89" s="43">
        <f t="shared" si="33"/>
        <v>0</v>
      </c>
      <c r="J89" s="43">
        <f t="shared" si="33"/>
        <v>0</v>
      </c>
      <c r="K89" s="43">
        <f t="shared" si="33"/>
        <v>0</v>
      </c>
      <c r="L89" s="43">
        <f t="shared" si="33"/>
        <v>0</v>
      </c>
      <c r="M89" s="43">
        <f t="shared" si="33"/>
        <v>0</v>
      </c>
      <c r="N89" s="43">
        <f t="shared" si="33"/>
        <v>0</v>
      </c>
      <c r="O89" s="44">
        <f t="shared" si="33"/>
        <v>0</v>
      </c>
      <c r="P89" s="45">
        <f t="shared" si="33"/>
        <v>0</v>
      </c>
    </row>
    <row r="90" spans="1:16" ht="11.25" hidden="1" customHeight="1">
      <c r="A90" s="38"/>
      <c r="B90" s="54"/>
      <c r="C90" s="54"/>
      <c r="D90" s="54"/>
      <c r="E90" s="54"/>
      <c r="F90" s="54"/>
      <c r="G90" s="55"/>
      <c r="H90" s="55"/>
      <c r="I90" s="55"/>
      <c r="J90" s="55"/>
      <c r="K90" s="55"/>
      <c r="L90" s="55"/>
      <c r="M90" s="55"/>
      <c r="N90" s="55"/>
      <c r="O90" s="56"/>
      <c r="P90" s="57"/>
    </row>
    <row r="91" spans="1:16" s="180" customFormat="1" hidden="1">
      <c r="B91" s="224"/>
    </row>
    <row r="92" spans="1:16" s="180" customFormat="1" ht="12" hidden="1" thickBot="1">
      <c r="B92" s="219" t="s">
        <v>51</v>
      </c>
      <c r="C92" s="172"/>
      <c r="D92" s="172"/>
      <c r="E92" s="172"/>
      <c r="F92" s="34"/>
      <c r="G92" s="34"/>
      <c r="H92" s="34"/>
      <c r="I92" s="34"/>
      <c r="J92" s="34"/>
      <c r="K92" s="34"/>
      <c r="L92" s="34"/>
      <c r="M92" s="34"/>
      <c r="N92" s="34"/>
      <c r="O92" s="35"/>
      <c r="P92" s="35"/>
    </row>
    <row r="93" spans="1:16" s="181" customFormat="1" hidden="1">
      <c r="A93" s="180"/>
      <c r="B93" s="213"/>
      <c r="C93" s="63"/>
      <c r="D93" s="173"/>
      <c r="E93" s="173"/>
      <c r="F93" s="174"/>
      <c r="G93" s="175"/>
      <c r="H93" s="176"/>
      <c r="I93" s="177"/>
      <c r="J93" s="176"/>
      <c r="K93" s="175"/>
      <c r="L93" s="178"/>
      <c r="M93" s="175"/>
      <c r="N93" s="176"/>
      <c r="O93" s="179">
        <f t="shared" ref="O93:O116" si="34">SUM(F93:N93)</f>
        <v>0</v>
      </c>
      <c r="P93" s="190">
        <f t="shared" ref="P93:P116" si="35">(D93*$D$3)+(E93*$E$3)+(F93*$F$3)+(G93*$G$3)+(H93*$H$3)+(I93*$I$3)+(J93*$J$3)+(K93*$K$3)+(L93*$L$3)+(M93*$M$3)+(N93*$N$3)</f>
        <v>0</v>
      </c>
    </row>
    <row r="94" spans="1:16" s="184" customFormat="1" hidden="1">
      <c r="A94" s="183"/>
      <c r="B94" s="213"/>
      <c r="C94" s="51"/>
      <c r="D94" s="188"/>
      <c r="E94" s="188"/>
      <c r="F94" s="189"/>
      <c r="G94" s="175"/>
      <c r="H94" s="176"/>
      <c r="I94" s="177"/>
      <c r="J94" s="176"/>
      <c r="K94" s="175"/>
      <c r="L94" s="178"/>
      <c r="M94" s="175"/>
      <c r="N94" s="176"/>
      <c r="O94" s="179">
        <f t="shared" si="34"/>
        <v>0</v>
      </c>
      <c r="P94" s="190">
        <f t="shared" si="35"/>
        <v>0</v>
      </c>
    </row>
    <row r="95" spans="1:16" s="184" customFormat="1" hidden="1">
      <c r="A95" s="183"/>
      <c r="B95" s="213"/>
      <c r="C95" s="51"/>
      <c r="D95" s="188"/>
      <c r="E95" s="188"/>
      <c r="F95" s="189"/>
      <c r="G95" s="175"/>
      <c r="H95" s="176"/>
      <c r="I95" s="177"/>
      <c r="J95" s="176"/>
      <c r="K95" s="175"/>
      <c r="L95" s="178"/>
      <c r="M95" s="175"/>
      <c r="N95" s="176"/>
      <c r="O95" s="179">
        <f t="shared" si="34"/>
        <v>0</v>
      </c>
      <c r="P95" s="190">
        <f t="shared" si="35"/>
        <v>0</v>
      </c>
    </row>
    <row r="96" spans="1:16" s="184" customFormat="1" hidden="1">
      <c r="A96" s="183"/>
      <c r="B96" s="213"/>
      <c r="C96" s="51"/>
      <c r="D96" s="188"/>
      <c r="E96" s="188"/>
      <c r="F96" s="189"/>
      <c r="G96" s="175"/>
      <c r="H96" s="176"/>
      <c r="I96" s="177"/>
      <c r="J96" s="176"/>
      <c r="K96" s="175"/>
      <c r="L96" s="178"/>
      <c r="M96" s="175"/>
      <c r="N96" s="176"/>
      <c r="O96" s="179">
        <f t="shared" si="34"/>
        <v>0</v>
      </c>
      <c r="P96" s="190">
        <f t="shared" si="35"/>
        <v>0</v>
      </c>
    </row>
    <row r="97" spans="1:16" s="184" customFormat="1" hidden="1">
      <c r="A97" s="183"/>
      <c r="B97" s="213"/>
      <c r="C97" s="51"/>
      <c r="D97" s="188"/>
      <c r="E97" s="188"/>
      <c r="F97" s="189"/>
      <c r="G97" s="175"/>
      <c r="H97" s="176"/>
      <c r="I97" s="177"/>
      <c r="J97" s="176"/>
      <c r="K97" s="175"/>
      <c r="L97" s="178"/>
      <c r="M97" s="175"/>
      <c r="N97" s="176"/>
      <c r="O97" s="179">
        <f t="shared" si="34"/>
        <v>0</v>
      </c>
      <c r="P97" s="190">
        <f t="shared" si="35"/>
        <v>0</v>
      </c>
    </row>
    <row r="98" spans="1:16" s="184" customFormat="1" hidden="1">
      <c r="A98" s="183"/>
      <c r="B98" s="213"/>
      <c r="C98" s="51"/>
      <c r="D98" s="188"/>
      <c r="E98" s="188"/>
      <c r="F98" s="189"/>
      <c r="G98" s="175"/>
      <c r="H98" s="176"/>
      <c r="I98" s="177"/>
      <c r="J98" s="176"/>
      <c r="K98" s="175"/>
      <c r="L98" s="178"/>
      <c r="M98" s="175"/>
      <c r="N98" s="176"/>
      <c r="O98" s="179">
        <f t="shared" si="34"/>
        <v>0</v>
      </c>
      <c r="P98" s="190">
        <f t="shared" si="35"/>
        <v>0</v>
      </c>
    </row>
    <row r="99" spans="1:16" s="184" customFormat="1" hidden="1">
      <c r="A99" s="183"/>
      <c r="B99" s="213"/>
      <c r="C99" s="51"/>
      <c r="D99" s="188"/>
      <c r="E99" s="188"/>
      <c r="F99" s="189"/>
      <c r="G99" s="175"/>
      <c r="H99" s="176"/>
      <c r="I99" s="177"/>
      <c r="J99" s="176"/>
      <c r="K99" s="175"/>
      <c r="L99" s="178"/>
      <c r="M99" s="175"/>
      <c r="N99" s="176"/>
      <c r="O99" s="179">
        <f t="shared" si="34"/>
        <v>0</v>
      </c>
      <c r="P99" s="190">
        <f t="shared" si="35"/>
        <v>0</v>
      </c>
    </row>
    <row r="100" spans="1:16" s="184" customFormat="1" hidden="1">
      <c r="A100" s="183"/>
      <c r="B100" s="213"/>
      <c r="C100" s="51"/>
      <c r="D100" s="188"/>
      <c r="E100" s="188"/>
      <c r="F100" s="189"/>
      <c r="G100" s="175"/>
      <c r="H100" s="176"/>
      <c r="I100" s="177"/>
      <c r="J100" s="176"/>
      <c r="K100" s="175"/>
      <c r="L100" s="178"/>
      <c r="M100" s="175"/>
      <c r="N100" s="176"/>
      <c r="O100" s="179">
        <f t="shared" si="34"/>
        <v>0</v>
      </c>
      <c r="P100" s="190">
        <f t="shared" si="35"/>
        <v>0</v>
      </c>
    </row>
    <row r="101" spans="1:16" s="184" customFormat="1" hidden="1">
      <c r="A101" s="183"/>
      <c r="B101" s="213"/>
      <c r="C101" s="51"/>
      <c r="D101" s="188"/>
      <c r="E101" s="188"/>
      <c r="F101" s="189"/>
      <c r="G101" s="175"/>
      <c r="H101" s="176"/>
      <c r="I101" s="177"/>
      <c r="J101" s="176"/>
      <c r="K101" s="175"/>
      <c r="L101" s="178"/>
      <c r="M101" s="175"/>
      <c r="N101" s="176"/>
      <c r="O101" s="179">
        <f t="shared" si="34"/>
        <v>0</v>
      </c>
      <c r="P101" s="190">
        <f t="shared" si="35"/>
        <v>0</v>
      </c>
    </row>
    <row r="102" spans="1:16" s="184" customFormat="1" hidden="1">
      <c r="A102" s="183"/>
      <c r="B102" s="213"/>
      <c r="C102" s="51"/>
      <c r="D102" s="188"/>
      <c r="E102" s="188"/>
      <c r="F102" s="189"/>
      <c r="G102" s="175"/>
      <c r="H102" s="176"/>
      <c r="I102" s="177"/>
      <c r="J102" s="176"/>
      <c r="K102" s="175"/>
      <c r="L102" s="178"/>
      <c r="M102" s="175"/>
      <c r="N102" s="176"/>
      <c r="O102" s="179">
        <f t="shared" si="34"/>
        <v>0</v>
      </c>
      <c r="P102" s="190">
        <f t="shared" si="35"/>
        <v>0</v>
      </c>
    </row>
    <row r="103" spans="1:16" s="184" customFormat="1" hidden="1">
      <c r="A103" s="183"/>
      <c r="B103" s="213"/>
      <c r="C103" s="51"/>
      <c r="D103" s="188"/>
      <c r="E103" s="188"/>
      <c r="F103" s="189"/>
      <c r="G103" s="175"/>
      <c r="H103" s="176"/>
      <c r="I103" s="177"/>
      <c r="J103" s="176"/>
      <c r="K103" s="175"/>
      <c r="L103" s="178"/>
      <c r="M103" s="175"/>
      <c r="N103" s="176"/>
      <c r="O103" s="179">
        <f t="shared" si="34"/>
        <v>0</v>
      </c>
      <c r="P103" s="190">
        <f t="shared" si="35"/>
        <v>0</v>
      </c>
    </row>
    <row r="104" spans="1:16" s="184" customFormat="1" hidden="1">
      <c r="A104" s="183"/>
      <c r="B104" s="213"/>
      <c r="C104" s="51"/>
      <c r="D104" s="188"/>
      <c r="E104" s="188"/>
      <c r="F104" s="189"/>
      <c r="G104" s="175"/>
      <c r="H104" s="176"/>
      <c r="I104" s="177"/>
      <c r="J104" s="176"/>
      <c r="K104" s="175"/>
      <c r="L104" s="178"/>
      <c r="M104" s="175"/>
      <c r="N104" s="176"/>
      <c r="O104" s="179">
        <f t="shared" si="34"/>
        <v>0</v>
      </c>
      <c r="P104" s="190">
        <f t="shared" si="35"/>
        <v>0</v>
      </c>
    </row>
    <row r="105" spans="1:16" s="184" customFormat="1" hidden="1">
      <c r="A105" s="183"/>
      <c r="B105" s="213"/>
      <c r="C105" s="51"/>
      <c r="D105" s="188"/>
      <c r="E105" s="188"/>
      <c r="F105" s="189"/>
      <c r="G105" s="175"/>
      <c r="H105" s="176"/>
      <c r="I105" s="177"/>
      <c r="J105" s="176"/>
      <c r="K105" s="175"/>
      <c r="L105" s="178"/>
      <c r="M105" s="175"/>
      <c r="N105" s="176"/>
      <c r="O105" s="179">
        <f t="shared" si="34"/>
        <v>0</v>
      </c>
      <c r="P105" s="190">
        <f t="shared" si="35"/>
        <v>0</v>
      </c>
    </row>
    <row r="106" spans="1:16" s="181" customFormat="1" hidden="1">
      <c r="A106" s="180"/>
      <c r="B106" s="213"/>
      <c r="C106" s="51"/>
      <c r="D106" s="173"/>
      <c r="E106" s="173"/>
      <c r="F106" s="174"/>
      <c r="G106" s="175"/>
      <c r="H106" s="176"/>
      <c r="I106" s="177"/>
      <c r="J106" s="176"/>
      <c r="K106" s="175"/>
      <c r="L106" s="178"/>
      <c r="M106" s="175"/>
      <c r="N106" s="176"/>
      <c r="O106" s="179">
        <f t="shared" si="34"/>
        <v>0</v>
      </c>
      <c r="P106" s="190">
        <f t="shared" si="35"/>
        <v>0</v>
      </c>
    </row>
    <row r="107" spans="1:16" s="181" customFormat="1" hidden="1">
      <c r="A107" s="180"/>
      <c r="B107" s="213"/>
      <c r="C107" s="51"/>
      <c r="D107" s="173"/>
      <c r="E107" s="173"/>
      <c r="F107" s="174"/>
      <c r="G107" s="175"/>
      <c r="H107" s="176"/>
      <c r="I107" s="177"/>
      <c r="J107" s="176"/>
      <c r="K107" s="175"/>
      <c r="L107" s="178"/>
      <c r="M107" s="175"/>
      <c r="N107" s="176"/>
      <c r="O107" s="179">
        <f t="shared" si="34"/>
        <v>0</v>
      </c>
      <c r="P107" s="190">
        <f t="shared" si="35"/>
        <v>0</v>
      </c>
    </row>
    <row r="108" spans="1:16" s="181" customFormat="1" hidden="1">
      <c r="A108" s="180"/>
      <c r="B108" s="213"/>
      <c r="C108" s="51"/>
      <c r="D108" s="173"/>
      <c r="E108" s="173"/>
      <c r="F108" s="174"/>
      <c r="G108" s="175"/>
      <c r="H108" s="176"/>
      <c r="I108" s="177"/>
      <c r="J108" s="176"/>
      <c r="K108" s="175"/>
      <c r="L108" s="178"/>
      <c r="M108" s="175"/>
      <c r="N108" s="176"/>
      <c r="O108" s="179">
        <f t="shared" si="34"/>
        <v>0</v>
      </c>
      <c r="P108" s="190">
        <f t="shared" si="35"/>
        <v>0</v>
      </c>
    </row>
    <row r="109" spans="1:16" s="181" customFormat="1" hidden="1">
      <c r="A109" s="180"/>
      <c r="B109" s="213"/>
      <c r="C109" s="51"/>
      <c r="D109" s="173"/>
      <c r="E109" s="173"/>
      <c r="F109" s="174"/>
      <c r="G109" s="175"/>
      <c r="H109" s="176"/>
      <c r="I109" s="177"/>
      <c r="J109" s="176"/>
      <c r="K109" s="175"/>
      <c r="L109" s="178"/>
      <c r="M109" s="175"/>
      <c r="N109" s="176"/>
      <c r="O109" s="179">
        <f t="shared" si="34"/>
        <v>0</v>
      </c>
      <c r="P109" s="190">
        <f t="shared" si="35"/>
        <v>0</v>
      </c>
    </row>
    <row r="110" spans="1:16" s="181" customFormat="1" hidden="1">
      <c r="A110" s="180"/>
      <c r="B110" s="213"/>
      <c r="C110" s="51"/>
      <c r="D110" s="173"/>
      <c r="E110" s="173"/>
      <c r="F110" s="174"/>
      <c r="G110" s="175"/>
      <c r="H110" s="176"/>
      <c r="I110" s="177"/>
      <c r="J110" s="176"/>
      <c r="K110" s="175"/>
      <c r="L110" s="178"/>
      <c r="M110" s="175"/>
      <c r="N110" s="176"/>
      <c r="O110" s="179">
        <f t="shared" si="34"/>
        <v>0</v>
      </c>
      <c r="P110" s="190">
        <f t="shared" si="35"/>
        <v>0</v>
      </c>
    </row>
    <row r="111" spans="1:16" s="184" customFormat="1" hidden="1">
      <c r="A111" s="183"/>
      <c r="B111" s="213"/>
      <c r="C111" s="51"/>
      <c r="D111" s="188"/>
      <c r="E111" s="188"/>
      <c r="F111" s="189"/>
      <c r="G111" s="175"/>
      <c r="H111" s="176"/>
      <c r="I111" s="177"/>
      <c r="J111" s="176"/>
      <c r="K111" s="175"/>
      <c r="L111" s="178"/>
      <c r="M111" s="175"/>
      <c r="N111" s="176"/>
      <c r="O111" s="179">
        <f t="shared" ref="O111:O115" si="36">SUM(F111:N111)</f>
        <v>0</v>
      </c>
      <c r="P111" s="190">
        <f t="shared" si="35"/>
        <v>0</v>
      </c>
    </row>
    <row r="112" spans="1:16" s="184" customFormat="1" hidden="1">
      <c r="A112" s="183"/>
      <c r="B112" s="213"/>
      <c r="C112" s="51"/>
      <c r="D112" s="188"/>
      <c r="E112" s="188"/>
      <c r="F112" s="189"/>
      <c r="G112" s="175"/>
      <c r="H112" s="176"/>
      <c r="I112" s="177"/>
      <c r="J112" s="176"/>
      <c r="K112" s="175"/>
      <c r="L112" s="178"/>
      <c r="M112" s="175"/>
      <c r="N112" s="176"/>
      <c r="O112" s="179">
        <f t="shared" si="36"/>
        <v>0</v>
      </c>
      <c r="P112" s="190">
        <f t="shared" si="35"/>
        <v>0</v>
      </c>
    </row>
    <row r="113" spans="1:16" s="184" customFormat="1" hidden="1">
      <c r="A113" s="183"/>
      <c r="B113" s="213"/>
      <c r="C113" s="51"/>
      <c r="D113" s="188"/>
      <c r="E113" s="188"/>
      <c r="F113" s="189"/>
      <c r="G113" s="175"/>
      <c r="H113" s="176"/>
      <c r="I113" s="177"/>
      <c r="J113" s="176"/>
      <c r="K113" s="175"/>
      <c r="L113" s="178"/>
      <c r="M113" s="175"/>
      <c r="N113" s="176"/>
      <c r="O113" s="179">
        <f t="shared" si="36"/>
        <v>0</v>
      </c>
      <c r="P113" s="190">
        <f t="shared" si="35"/>
        <v>0</v>
      </c>
    </row>
    <row r="114" spans="1:16" s="184" customFormat="1" hidden="1">
      <c r="A114" s="183"/>
      <c r="B114" s="213"/>
      <c r="C114" s="51"/>
      <c r="D114" s="188"/>
      <c r="E114" s="188"/>
      <c r="F114" s="189"/>
      <c r="G114" s="175"/>
      <c r="H114" s="176"/>
      <c r="I114" s="177"/>
      <c r="J114" s="176"/>
      <c r="K114" s="175"/>
      <c r="L114" s="178"/>
      <c r="M114" s="175"/>
      <c r="N114" s="176"/>
      <c r="O114" s="179">
        <f t="shared" si="36"/>
        <v>0</v>
      </c>
      <c r="P114" s="190">
        <f t="shared" si="35"/>
        <v>0</v>
      </c>
    </row>
    <row r="115" spans="1:16" s="184" customFormat="1" hidden="1">
      <c r="A115" s="183"/>
      <c r="B115" s="213"/>
      <c r="C115" s="51"/>
      <c r="D115" s="188"/>
      <c r="E115" s="188"/>
      <c r="F115" s="189"/>
      <c r="G115" s="175"/>
      <c r="H115" s="176"/>
      <c r="I115" s="177"/>
      <c r="J115" s="176"/>
      <c r="K115" s="175"/>
      <c r="L115" s="178"/>
      <c r="M115" s="175"/>
      <c r="N115" s="176"/>
      <c r="O115" s="179">
        <f t="shared" si="36"/>
        <v>0</v>
      </c>
      <c r="P115" s="190">
        <f t="shared" si="35"/>
        <v>0</v>
      </c>
    </row>
    <row r="116" spans="1:16" s="181" customFormat="1" hidden="1">
      <c r="A116" s="180"/>
      <c r="B116" s="213"/>
      <c r="C116" s="51"/>
      <c r="D116" s="173"/>
      <c r="E116" s="173"/>
      <c r="F116" s="174"/>
      <c r="G116" s="175"/>
      <c r="H116" s="176"/>
      <c r="I116" s="177"/>
      <c r="J116" s="176"/>
      <c r="K116" s="175"/>
      <c r="L116" s="178"/>
      <c r="M116" s="175"/>
      <c r="N116" s="176"/>
      <c r="O116" s="179">
        <f t="shared" si="34"/>
        <v>0</v>
      </c>
      <c r="P116" s="190">
        <f t="shared" si="35"/>
        <v>0</v>
      </c>
    </row>
    <row r="117" spans="1:16" s="180" customFormat="1" ht="12" hidden="1" thickBot="1">
      <c r="A117" s="38"/>
      <c r="B117" s="192" t="s">
        <v>21</v>
      </c>
      <c r="C117" s="39">
        <f>SUM(C116:C116)</f>
        <v>0</v>
      </c>
      <c r="D117" s="39">
        <f>SUM(D93:D116)</f>
        <v>0</v>
      </c>
      <c r="E117" s="39">
        <f>SUM(E93:E116)</f>
        <v>0</v>
      </c>
      <c r="F117" s="39">
        <f>SUM(F93:F116)</f>
        <v>0</v>
      </c>
      <c r="G117" s="43">
        <f t="shared" ref="G117:P117" si="37">SUM(G93:G116)</f>
        <v>0</v>
      </c>
      <c r="H117" s="43">
        <f t="shared" si="37"/>
        <v>0</v>
      </c>
      <c r="I117" s="43">
        <f t="shared" si="37"/>
        <v>0</v>
      </c>
      <c r="J117" s="43">
        <f t="shared" si="37"/>
        <v>0</v>
      </c>
      <c r="K117" s="43">
        <f t="shared" si="37"/>
        <v>0</v>
      </c>
      <c r="L117" s="43">
        <f t="shared" si="37"/>
        <v>0</v>
      </c>
      <c r="M117" s="43">
        <f t="shared" si="37"/>
        <v>0</v>
      </c>
      <c r="N117" s="43">
        <f t="shared" si="37"/>
        <v>0</v>
      </c>
      <c r="O117" s="44">
        <f t="shared" si="37"/>
        <v>0</v>
      </c>
      <c r="P117" s="45">
        <f t="shared" si="37"/>
        <v>0</v>
      </c>
    </row>
    <row r="118" spans="1:16" s="180" customFormat="1" hidden="1">
      <c r="B118" s="224"/>
    </row>
    <row r="119" spans="1:16" s="183" customFormat="1" hidden="1">
      <c r="B119" s="224"/>
    </row>
    <row r="120" spans="1:16" s="183" customFormat="1" ht="12" hidden="1" thickBot="1">
      <c r="B120" s="219" t="s">
        <v>56</v>
      </c>
      <c r="C120" s="185"/>
      <c r="D120" s="185"/>
      <c r="E120" s="185"/>
      <c r="F120" s="186"/>
      <c r="G120" s="186"/>
      <c r="H120" s="186"/>
      <c r="I120" s="186"/>
      <c r="J120" s="186"/>
      <c r="K120" s="186"/>
      <c r="L120" s="186"/>
      <c r="M120" s="186"/>
      <c r="N120" s="186"/>
      <c r="O120" s="187"/>
      <c r="P120" s="187"/>
    </row>
    <row r="121" spans="1:16" s="184" customFormat="1" hidden="1">
      <c r="A121" s="183"/>
      <c r="B121" s="213" t="s">
        <v>75</v>
      </c>
      <c r="C121" s="63"/>
      <c r="D121" s="188"/>
      <c r="E121" s="188"/>
      <c r="F121" s="189"/>
      <c r="G121" s="175"/>
      <c r="H121" s="176"/>
      <c r="I121" s="177"/>
      <c r="J121" s="176"/>
      <c r="K121" s="175"/>
      <c r="L121" s="178"/>
      <c r="M121" s="175"/>
      <c r="N121" s="176"/>
      <c r="O121" s="116">
        <f>SUM(F121:N121)+(E121*18)+(D121*9)</f>
        <v>0</v>
      </c>
      <c r="P121" s="190">
        <f t="shared" ref="P121:P124" si="38">(D121*$D$3)+(E121*$E$3)+(F121*$F$3)+(G121*$G$3)+(H121*$H$3)+(I121*$I$3)+(J121*$J$3)+(K121*$K$3)+(L121*$L$3)+(M121*$M$3)+(N121*$N$3)</f>
        <v>0</v>
      </c>
    </row>
    <row r="122" spans="1:16" s="184" customFormat="1" hidden="1">
      <c r="A122" s="183"/>
      <c r="B122" s="213"/>
      <c r="C122" s="51"/>
      <c r="D122" s="188"/>
      <c r="E122" s="188"/>
      <c r="F122" s="189"/>
      <c r="G122" s="175"/>
      <c r="H122" s="176"/>
      <c r="I122" s="177"/>
      <c r="J122" s="176"/>
      <c r="K122" s="175"/>
      <c r="L122" s="178"/>
      <c r="M122" s="175"/>
      <c r="N122" s="176"/>
      <c r="O122" s="179">
        <f t="shared" ref="O122:O123" si="39">SUM(F122:N122)</f>
        <v>0</v>
      </c>
      <c r="P122" s="190">
        <f t="shared" si="38"/>
        <v>0</v>
      </c>
    </row>
    <row r="123" spans="1:16" s="184" customFormat="1" hidden="1">
      <c r="A123" s="183"/>
      <c r="B123" s="213"/>
      <c r="C123" s="51"/>
      <c r="D123" s="188"/>
      <c r="E123" s="188"/>
      <c r="F123" s="189"/>
      <c r="G123" s="175"/>
      <c r="H123" s="176"/>
      <c r="I123" s="177"/>
      <c r="J123" s="176"/>
      <c r="K123" s="175"/>
      <c r="L123" s="178"/>
      <c r="M123" s="175"/>
      <c r="N123" s="176"/>
      <c r="O123" s="179">
        <f t="shared" si="39"/>
        <v>0</v>
      </c>
      <c r="P123" s="190">
        <f t="shared" si="38"/>
        <v>0</v>
      </c>
    </row>
    <row r="124" spans="1:16" s="184" customFormat="1" hidden="1">
      <c r="A124" s="183"/>
      <c r="B124" s="213"/>
      <c r="C124" s="51"/>
      <c r="D124" s="188"/>
      <c r="E124" s="188"/>
      <c r="F124" s="189"/>
      <c r="G124" s="175"/>
      <c r="H124" s="176"/>
      <c r="I124" s="177"/>
      <c r="J124" s="176"/>
      <c r="K124" s="175"/>
      <c r="L124" s="178"/>
      <c r="M124" s="175"/>
      <c r="N124" s="176"/>
      <c r="O124" s="179">
        <f t="shared" ref="O124" si="40">SUM(F124:N124)</f>
        <v>0</v>
      </c>
      <c r="P124" s="190">
        <f t="shared" si="38"/>
        <v>0</v>
      </c>
    </row>
    <row r="125" spans="1:16" s="183" customFormat="1" ht="12" hidden="1" thickBot="1">
      <c r="A125" s="191"/>
      <c r="B125" s="192" t="s">
        <v>21</v>
      </c>
      <c r="C125" s="192">
        <f>SUM(C124:C124)</f>
        <v>0</v>
      </c>
      <c r="D125" s="192">
        <f>SUM(D121:D124)</f>
        <v>0</v>
      </c>
      <c r="E125" s="192">
        <f>SUM(E121:E124)</f>
        <v>0</v>
      </c>
      <c r="F125" s="192">
        <f>SUM(F124:F124)</f>
        <v>0</v>
      </c>
      <c r="G125" s="43">
        <f t="shared" ref="G125:P125" si="41">SUM(G121:G124)</f>
        <v>0</v>
      </c>
      <c r="H125" s="43">
        <f t="shared" si="41"/>
        <v>0</v>
      </c>
      <c r="I125" s="43">
        <f t="shared" si="41"/>
        <v>0</v>
      </c>
      <c r="J125" s="43">
        <f t="shared" si="41"/>
        <v>0</v>
      </c>
      <c r="K125" s="43">
        <f t="shared" si="41"/>
        <v>0</v>
      </c>
      <c r="L125" s="43">
        <f t="shared" si="41"/>
        <v>0</v>
      </c>
      <c r="M125" s="43">
        <f t="shared" si="41"/>
        <v>0</v>
      </c>
      <c r="N125" s="43">
        <f t="shared" si="41"/>
        <v>0</v>
      </c>
      <c r="O125" s="44">
        <f t="shared" si="41"/>
        <v>0</v>
      </c>
      <c r="P125" s="45">
        <f t="shared" si="41"/>
        <v>0</v>
      </c>
    </row>
    <row r="126" spans="1:16" s="183" customFormat="1" hidden="1">
      <c r="B126" s="224"/>
    </row>
    <row r="127" spans="1:16" hidden="1"/>
    <row r="128" spans="1:16" ht="12" hidden="1" thickBot="1">
      <c r="B128" s="219" t="s">
        <v>55</v>
      </c>
      <c r="C128" s="33"/>
      <c r="D128" s="33"/>
      <c r="E128" s="33"/>
      <c r="F128" s="34"/>
      <c r="G128" s="34"/>
      <c r="H128" s="34"/>
      <c r="I128" s="34"/>
      <c r="J128" s="34"/>
      <c r="K128" s="34"/>
      <c r="L128" s="34"/>
      <c r="M128" s="34"/>
      <c r="N128" s="34"/>
      <c r="O128" s="35"/>
      <c r="P128" s="35"/>
    </row>
    <row r="129" spans="1:16" s="30" customFormat="1" hidden="1">
      <c r="A129" s="1"/>
      <c r="B129" s="213"/>
      <c r="C129" s="63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 t="shared" ref="O129:O131" si="42">SUM(F129:N129)</f>
        <v>0</v>
      </c>
      <c r="P129" s="190">
        <f t="shared" ref="P129:P131" si="43">(D129*$D$3)+(E129*$E$3)+(F129*$F$3)+(G129*$G$3)+(H129*$H$3)+(I129*$I$3)+(J129*$J$3)+(K129*$K$3)+(L129*$L$3)+(M129*$M$3)+(N129*$N$3)</f>
        <v>0</v>
      </c>
    </row>
    <row r="130" spans="1:16" s="184" customFormat="1" hidden="1">
      <c r="A130" s="183"/>
      <c r="B130" s="213"/>
      <c r="C130" s="51"/>
      <c r="D130" s="188"/>
      <c r="E130" s="188"/>
      <c r="F130" s="189"/>
      <c r="G130" s="175"/>
      <c r="H130" s="176"/>
      <c r="I130" s="177"/>
      <c r="J130" s="176"/>
      <c r="K130" s="175"/>
      <c r="L130" s="178"/>
      <c r="M130" s="175"/>
      <c r="N130" s="176"/>
      <c r="O130" s="179">
        <f t="shared" ref="O130" si="44">SUM(F130:N130)</f>
        <v>0</v>
      </c>
      <c r="P130" s="190">
        <f t="shared" si="43"/>
        <v>0</v>
      </c>
    </row>
    <row r="131" spans="1:16" s="30" customFormat="1" hidden="1">
      <c r="A131" s="1"/>
      <c r="B131" s="213"/>
      <c r="C131" s="51"/>
      <c r="D131" s="52"/>
      <c r="E131" s="52"/>
      <c r="F131" s="53"/>
      <c r="G131" s="59"/>
      <c r="H131" s="60"/>
      <c r="I131" s="61"/>
      <c r="J131" s="60"/>
      <c r="K131" s="59"/>
      <c r="L131" s="62"/>
      <c r="M131" s="59"/>
      <c r="N131" s="60"/>
      <c r="O131" s="36">
        <f t="shared" si="42"/>
        <v>0</v>
      </c>
      <c r="P131" s="190">
        <f t="shared" si="43"/>
        <v>0</v>
      </c>
    </row>
    <row r="132" spans="1:16" ht="12" hidden="1" thickBot="1">
      <c r="A132" s="38"/>
      <c r="B132" s="192" t="s">
        <v>21</v>
      </c>
      <c r="C132" s="39">
        <f>SUM(C131:C131)</f>
        <v>0</v>
      </c>
      <c r="D132" s="39">
        <f>SUM(D129:D131)</f>
        <v>0</v>
      </c>
      <c r="E132" s="39">
        <f>SUM(E129:E131)</f>
        <v>0</v>
      </c>
      <c r="F132" s="39">
        <f>SUM(F131:F131)</f>
        <v>0</v>
      </c>
      <c r="G132" s="43">
        <f t="shared" ref="G132:P132" si="45">SUM(G129:G131)</f>
        <v>0</v>
      </c>
      <c r="H132" s="43">
        <f t="shared" si="45"/>
        <v>0</v>
      </c>
      <c r="I132" s="43">
        <f t="shared" si="45"/>
        <v>0</v>
      </c>
      <c r="J132" s="43">
        <f t="shared" si="45"/>
        <v>0</v>
      </c>
      <c r="K132" s="43">
        <f t="shared" si="45"/>
        <v>0</v>
      </c>
      <c r="L132" s="43">
        <f t="shared" si="45"/>
        <v>0</v>
      </c>
      <c r="M132" s="43">
        <f t="shared" si="45"/>
        <v>0</v>
      </c>
      <c r="N132" s="43">
        <f t="shared" si="45"/>
        <v>0</v>
      </c>
      <c r="O132" s="44">
        <f t="shared" si="45"/>
        <v>0</v>
      </c>
      <c r="P132" s="45">
        <f t="shared" si="45"/>
        <v>0</v>
      </c>
    </row>
    <row r="133" spans="1:16" hidden="1"/>
    <row r="134" spans="1:16" s="183" customFormat="1">
      <c r="B134" s="224"/>
    </row>
    <row r="135" spans="1:16" s="183" customFormat="1" ht="12" thickBot="1">
      <c r="B135" s="219" t="s">
        <v>46</v>
      </c>
      <c r="C135" s="185"/>
      <c r="D135" s="185"/>
      <c r="E135" s="185"/>
      <c r="F135" s="186"/>
      <c r="G135" s="186"/>
      <c r="H135" s="186"/>
      <c r="I135" s="186"/>
      <c r="J135" s="186"/>
      <c r="K135" s="186"/>
      <c r="L135" s="186"/>
      <c r="M135" s="186"/>
      <c r="N135" s="186"/>
      <c r="O135" s="187"/>
      <c r="P135" s="187"/>
    </row>
    <row r="136" spans="1:16" s="184" customFormat="1">
      <c r="A136" s="183"/>
      <c r="B136" s="213" t="s">
        <v>75</v>
      </c>
      <c r="C136" s="63"/>
      <c r="D136" s="188"/>
      <c r="E136" s="188"/>
      <c r="F136" s="189"/>
      <c r="G136" s="175">
        <v>69</v>
      </c>
      <c r="H136" s="176"/>
      <c r="I136" s="177">
        <v>18</v>
      </c>
      <c r="J136" s="176"/>
      <c r="K136" s="175">
        <v>2</v>
      </c>
      <c r="L136" s="178"/>
      <c r="M136" s="175"/>
      <c r="N136" s="176"/>
      <c r="O136" s="116">
        <f>SUM(F136:N136)+(E136*18)+(D136*9)</f>
        <v>89</v>
      </c>
      <c r="P136" s="190">
        <f t="shared" ref="P136:P138" si="46">(D136*$D$3)+(E136*$E$3)+(F136*$F$3)+(G136*$G$3)+(H136*$H$3)+(I136*$I$3)+(J136*$J$3)+(K136*$K$3)+(L136*$L$3)+(M136*$M$3)+(N136*$N$3)</f>
        <v>28.25</v>
      </c>
    </row>
    <row r="137" spans="1:16" s="184" customFormat="1">
      <c r="A137" s="183"/>
      <c r="B137" s="213"/>
      <c r="C137" s="51"/>
      <c r="D137" s="188"/>
      <c r="E137" s="188"/>
      <c r="F137" s="189"/>
      <c r="G137" s="175"/>
      <c r="H137" s="176"/>
      <c r="I137" s="177"/>
      <c r="J137" s="176"/>
      <c r="K137" s="175"/>
      <c r="L137" s="178"/>
      <c r="M137" s="175"/>
      <c r="N137" s="176"/>
      <c r="O137" s="179">
        <f t="shared" ref="O137" si="47">SUM(F137:N137)</f>
        <v>0</v>
      </c>
      <c r="P137" s="190">
        <f t="shared" si="46"/>
        <v>0</v>
      </c>
    </row>
    <row r="138" spans="1:16" s="184" customFormat="1">
      <c r="A138" s="183"/>
      <c r="B138" s="213"/>
      <c r="C138" s="51"/>
      <c r="D138" s="188"/>
      <c r="E138" s="188"/>
      <c r="F138" s="189"/>
      <c r="G138" s="175"/>
      <c r="H138" s="176"/>
      <c r="I138" s="177"/>
      <c r="J138" s="176"/>
      <c r="K138" s="175"/>
      <c r="L138" s="178"/>
      <c r="M138" s="175"/>
      <c r="N138" s="176"/>
      <c r="O138" s="179">
        <f t="shared" ref="O138" si="48">SUM(F138:N138)</f>
        <v>0</v>
      </c>
      <c r="P138" s="190">
        <f t="shared" si="46"/>
        <v>0</v>
      </c>
    </row>
    <row r="139" spans="1:16" s="183" customFormat="1" ht="12" thickBot="1">
      <c r="A139" s="191"/>
      <c r="B139" s="192" t="s">
        <v>21</v>
      </c>
      <c r="C139" s="192">
        <f>SUM(C138:C138)</f>
        <v>0</v>
      </c>
      <c r="D139" s="192">
        <f>SUM(D136:D138)</f>
        <v>0</v>
      </c>
      <c r="E139" s="192">
        <f>SUM(E136:E138)</f>
        <v>0</v>
      </c>
      <c r="F139" s="192">
        <f>SUM(F138:F138)</f>
        <v>0</v>
      </c>
      <c r="G139" s="43">
        <f t="shared" ref="G139:P139" si="49">SUM(G136:G138)</f>
        <v>69</v>
      </c>
      <c r="H139" s="43">
        <f t="shared" si="49"/>
        <v>0</v>
      </c>
      <c r="I139" s="43">
        <f t="shared" si="49"/>
        <v>18</v>
      </c>
      <c r="J139" s="43">
        <f t="shared" si="49"/>
        <v>0</v>
      </c>
      <c r="K139" s="43">
        <f t="shared" si="49"/>
        <v>2</v>
      </c>
      <c r="L139" s="43">
        <f t="shared" si="49"/>
        <v>0</v>
      </c>
      <c r="M139" s="43">
        <f t="shared" si="49"/>
        <v>0</v>
      </c>
      <c r="N139" s="43">
        <f t="shared" si="49"/>
        <v>0</v>
      </c>
      <c r="O139" s="44">
        <f t="shared" si="49"/>
        <v>89</v>
      </c>
      <c r="P139" s="45">
        <f t="shared" si="49"/>
        <v>28.25</v>
      </c>
    </row>
    <row r="140" spans="1:16" s="183" customFormat="1">
      <c r="B140" s="224"/>
    </row>
    <row r="142" spans="1:16" ht="12" thickBot="1">
      <c r="B142" s="219" t="s">
        <v>53</v>
      </c>
      <c r="C142" s="33"/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4"/>
      <c r="O142" s="35"/>
      <c r="P142" s="35"/>
    </row>
    <row r="143" spans="1:16" s="30" customFormat="1" ht="11.25" customHeight="1">
      <c r="A143" s="1"/>
      <c r="B143" s="213" t="s">
        <v>99</v>
      </c>
      <c r="C143" s="51"/>
      <c r="D143" s="52"/>
      <c r="E143" s="52"/>
      <c r="F143" s="53">
        <v>145</v>
      </c>
      <c r="G143" s="59"/>
      <c r="H143" s="60"/>
      <c r="I143" s="61"/>
      <c r="J143" s="60"/>
      <c r="K143" s="59"/>
      <c r="L143" s="62"/>
      <c r="M143" s="59"/>
      <c r="N143" s="60"/>
      <c r="O143" s="36">
        <f t="shared" ref="O143:O148" si="50">SUM(F143:N143)</f>
        <v>145</v>
      </c>
      <c r="P143" s="190">
        <f t="shared" ref="P143:P148" si="51">(D143*$D$3)+(E143*$E$3)+(F143*$F$3)+(G143*$G$3)+(H143*$H$3)+(I143*$I$3)+(J143*$J$3)+(K143*$K$3)+(L143*$L$3)+(M143*$M$3)+(N143*$N$3)</f>
        <v>14.5</v>
      </c>
    </row>
    <row r="144" spans="1:16" s="184" customFormat="1" ht="11.25" customHeight="1">
      <c r="A144" s="183"/>
      <c r="B144" s="213" t="s">
        <v>100</v>
      </c>
      <c r="C144" s="51"/>
      <c r="D144" s="188"/>
      <c r="E144" s="188"/>
      <c r="F144" s="189"/>
      <c r="G144" s="175">
        <v>7</v>
      </c>
      <c r="H144" s="176"/>
      <c r="I144" s="177"/>
      <c r="J144" s="176"/>
      <c r="K144" s="175"/>
      <c r="L144" s="178"/>
      <c r="M144" s="175"/>
      <c r="N144" s="176"/>
      <c r="O144" s="179">
        <f t="shared" si="50"/>
        <v>7</v>
      </c>
      <c r="P144" s="190">
        <f t="shared" si="51"/>
        <v>1.75</v>
      </c>
    </row>
    <row r="145" spans="1:16" s="184" customFormat="1" ht="11.25" customHeight="1">
      <c r="A145" s="183"/>
      <c r="B145" s="213" t="s">
        <v>101</v>
      </c>
      <c r="C145" s="51"/>
      <c r="D145" s="188"/>
      <c r="E145" s="188"/>
      <c r="F145" s="189"/>
      <c r="G145" s="175">
        <v>14</v>
      </c>
      <c r="H145" s="176"/>
      <c r="I145" s="177">
        <v>10</v>
      </c>
      <c r="J145" s="176"/>
      <c r="K145" s="175">
        <v>4</v>
      </c>
      <c r="L145" s="178"/>
      <c r="M145" s="175"/>
      <c r="N145" s="176"/>
      <c r="O145" s="179">
        <f t="shared" si="50"/>
        <v>28</v>
      </c>
      <c r="P145" s="190">
        <f t="shared" si="51"/>
        <v>12.5</v>
      </c>
    </row>
    <row r="146" spans="1:16" s="184" customFormat="1" ht="11.25" customHeight="1">
      <c r="A146" s="183"/>
      <c r="B146" s="213" t="s">
        <v>102</v>
      </c>
      <c r="C146" s="51"/>
      <c r="D146" s="188"/>
      <c r="E146" s="188"/>
      <c r="F146" s="189"/>
      <c r="G146" s="175"/>
      <c r="H146" s="176"/>
      <c r="I146" s="177">
        <v>60</v>
      </c>
      <c r="J146" s="176"/>
      <c r="K146" s="175"/>
      <c r="L146" s="178"/>
      <c r="M146" s="175"/>
      <c r="N146" s="176"/>
      <c r="O146" s="179">
        <f t="shared" si="50"/>
        <v>60</v>
      </c>
      <c r="P146" s="190">
        <f t="shared" si="51"/>
        <v>30</v>
      </c>
    </row>
    <row r="147" spans="1:16" s="184" customFormat="1" ht="11.25" customHeight="1">
      <c r="A147" s="183"/>
      <c r="B147" s="213" t="s">
        <v>103</v>
      </c>
      <c r="C147" s="51"/>
      <c r="D147" s="188">
        <v>1</v>
      </c>
      <c r="E147" s="188"/>
      <c r="F147" s="189"/>
      <c r="G147" s="175">
        <v>1</v>
      </c>
      <c r="H147" s="176"/>
      <c r="I147" s="177"/>
      <c r="J147" s="176"/>
      <c r="K147" s="175">
        <v>5</v>
      </c>
      <c r="L147" s="178"/>
      <c r="M147" s="175">
        <v>1</v>
      </c>
      <c r="N147" s="176"/>
      <c r="O147" s="116">
        <f>SUM(F147:N147)+(E147*18)+(D147*9)</f>
        <v>16</v>
      </c>
      <c r="P147" s="190">
        <f t="shared" si="51"/>
        <v>43.25</v>
      </c>
    </row>
    <row r="148" spans="1:16" s="30" customFormat="1" ht="11.25" customHeight="1">
      <c r="A148" s="1"/>
      <c r="B148" s="213"/>
      <c r="C148" s="51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 t="shared" si="50"/>
        <v>0</v>
      </c>
      <c r="P148" s="190">
        <f t="shared" si="51"/>
        <v>0</v>
      </c>
    </row>
    <row r="149" spans="1:16" ht="12" thickBot="1">
      <c r="A149" s="38"/>
      <c r="B149" s="192" t="s">
        <v>21</v>
      </c>
      <c r="C149" s="39">
        <f t="shared" ref="C149:P149" si="52">SUM(C143:C148)</f>
        <v>0</v>
      </c>
      <c r="D149" s="39">
        <f t="shared" si="52"/>
        <v>1</v>
      </c>
      <c r="E149" s="39">
        <f t="shared" si="52"/>
        <v>0</v>
      </c>
      <c r="F149" s="39">
        <f t="shared" si="52"/>
        <v>145</v>
      </c>
      <c r="G149" s="43">
        <f t="shared" si="52"/>
        <v>22</v>
      </c>
      <c r="H149" s="43">
        <f t="shared" si="52"/>
        <v>0</v>
      </c>
      <c r="I149" s="43">
        <f t="shared" si="52"/>
        <v>70</v>
      </c>
      <c r="J149" s="43">
        <f t="shared" si="52"/>
        <v>0</v>
      </c>
      <c r="K149" s="43">
        <f t="shared" si="52"/>
        <v>9</v>
      </c>
      <c r="L149" s="43">
        <f t="shared" si="52"/>
        <v>0</v>
      </c>
      <c r="M149" s="43">
        <f t="shared" si="52"/>
        <v>1</v>
      </c>
      <c r="N149" s="43">
        <f t="shared" si="52"/>
        <v>0</v>
      </c>
      <c r="O149" s="44">
        <f t="shared" si="52"/>
        <v>256</v>
      </c>
      <c r="P149" s="45">
        <f t="shared" si="52"/>
        <v>102</v>
      </c>
    </row>
    <row r="150" spans="1:16" ht="11.25" customHeight="1">
      <c r="A150" s="38"/>
      <c r="B150" s="54"/>
      <c r="C150" s="54"/>
      <c r="D150" s="54"/>
      <c r="E150" s="54"/>
      <c r="F150" s="54"/>
      <c r="G150" s="55"/>
      <c r="H150" s="55"/>
      <c r="I150" s="55"/>
      <c r="J150" s="55"/>
      <c r="K150" s="55"/>
      <c r="L150" s="55"/>
      <c r="M150" s="55"/>
      <c r="N150" s="55"/>
      <c r="O150" s="56"/>
      <c r="P150" s="57"/>
    </row>
    <row r="151" spans="1:16" ht="11.25" hidden="1" customHeight="1">
      <c r="B151" s="225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</row>
    <row r="152" spans="1:16" ht="12" hidden="1" thickBot="1">
      <c r="B152" s="219" t="s">
        <v>45</v>
      </c>
      <c r="C152" s="33"/>
      <c r="D152" s="33"/>
      <c r="E152" s="33"/>
      <c r="F152" s="34"/>
      <c r="G152" s="34"/>
      <c r="H152" s="34"/>
      <c r="I152" s="34"/>
      <c r="J152" s="34"/>
      <c r="K152" s="34"/>
      <c r="L152" s="34"/>
      <c r="M152" s="34"/>
      <c r="N152" s="34"/>
      <c r="O152" s="35"/>
      <c r="P152" s="35"/>
    </row>
    <row r="153" spans="1:16" s="30" customFormat="1" hidden="1">
      <c r="A153" s="1"/>
      <c r="B153" s="213"/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>SUM(F153:N153)</f>
        <v>0</v>
      </c>
      <c r="P153" s="190">
        <f t="shared" ref="P153:P155" si="53">(D153*$D$3)+(E153*$E$3)+(F153*$F$3)+(G153*$G$3)+(H153*$H$3)+(I153*$I$3)+(J153*$J$3)+(K153*$K$3)+(L153*$L$3)+(M153*$M$3)+(N153*$N$3)</f>
        <v>0</v>
      </c>
    </row>
    <row r="154" spans="1:16" s="30" customFormat="1" hidden="1">
      <c r="A154" s="1"/>
      <c r="B154" s="213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>SUM(F154:N154)</f>
        <v>0</v>
      </c>
      <c r="P154" s="190">
        <f t="shared" si="53"/>
        <v>0</v>
      </c>
    </row>
    <row r="155" spans="1:16" s="30" customFormat="1" hidden="1">
      <c r="A155" s="1"/>
      <c r="B155" s="213"/>
      <c r="C155" s="51"/>
      <c r="D155" s="52"/>
      <c r="E155" s="52"/>
      <c r="F155" s="53"/>
      <c r="G155" s="59"/>
      <c r="H155" s="60"/>
      <c r="I155" s="61"/>
      <c r="J155" s="60"/>
      <c r="K155" s="59"/>
      <c r="L155" s="62"/>
      <c r="M155" s="59"/>
      <c r="N155" s="60"/>
      <c r="O155" s="36">
        <f>SUM(F155:N155)</f>
        <v>0</v>
      </c>
      <c r="P155" s="190">
        <f t="shared" si="53"/>
        <v>0</v>
      </c>
    </row>
    <row r="156" spans="1:16" ht="12" hidden="1" thickBot="1">
      <c r="A156" s="38"/>
      <c r="B156" s="192" t="s">
        <v>21</v>
      </c>
      <c r="C156" s="39">
        <f t="shared" ref="C156:O156" si="54">SUM(C153:C155)</f>
        <v>0</v>
      </c>
      <c r="D156" s="39">
        <f t="shared" si="54"/>
        <v>0</v>
      </c>
      <c r="E156" s="39">
        <f t="shared" si="54"/>
        <v>0</v>
      </c>
      <c r="F156" s="39">
        <f t="shared" si="54"/>
        <v>0</v>
      </c>
      <c r="G156" s="43">
        <f t="shared" si="54"/>
        <v>0</v>
      </c>
      <c r="H156" s="43">
        <f t="shared" si="54"/>
        <v>0</v>
      </c>
      <c r="I156" s="43">
        <f t="shared" si="54"/>
        <v>0</v>
      </c>
      <c r="J156" s="43">
        <f t="shared" si="54"/>
        <v>0</v>
      </c>
      <c r="K156" s="43">
        <f t="shared" si="54"/>
        <v>0</v>
      </c>
      <c r="L156" s="43">
        <f t="shared" si="54"/>
        <v>0</v>
      </c>
      <c r="M156" s="43">
        <f t="shared" si="54"/>
        <v>0</v>
      </c>
      <c r="N156" s="43">
        <f t="shared" si="54"/>
        <v>0</v>
      </c>
      <c r="O156" s="44">
        <f t="shared" si="54"/>
        <v>0</v>
      </c>
      <c r="P156" s="45">
        <f>SUM(P153:P155)</f>
        <v>0</v>
      </c>
    </row>
    <row r="157" spans="1:16" ht="12.75">
      <c r="B157" s="214"/>
      <c r="C157" s="2"/>
      <c r="D157" s="2"/>
      <c r="E157" s="2"/>
      <c r="F157" s="47"/>
      <c r="G157" s="47"/>
      <c r="H157" s="47"/>
      <c r="I157" s="47"/>
      <c r="J157" s="47"/>
      <c r="K157" s="47"/>
      <c r="L157" s="47"/>
      <c r="M157" s="47"/>
      <c r="N157" s="47"/>
      <c r="O157" s="2"/>
      <c r="P157" s="2"/>
    </row>
    <row r="158" spans="1:16">
      <c r="M158" s="48" t="s">
        <v>21</v>
      </c>
      <c r="O158" s="49">
        <f>O156+O149+O139+O132+O125+O117+O89+O83+O68+O76+O62+O55+O37+O11</f>
        <v>1436</v>
      </c>
      <c r="P158" s="50">
        <f>P156+P149+P139+P132+P125+P117+P89+P83+P68+P76+P62+P55+P37+P11</f>
        <v>473.95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73 O147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83" customWidth="1"/>
    <col min="2" max="2" width="27.140625" style="183" bestFit="1" customWidth="1"/>
    <col min="3" max="3" width="9.7109375" style="183" customWidth="1"/>
    <col min="4" max="4" width="6.28515625" style="183" bestFit="1" customWidth="1"/>
    <col min="5" max="5" width="6" style="183" bestFit="1" customWidth="1"/>
    <col min="6" max="6" width="5.7109375" style="183" customWidth="1"/>
    <col min="7" max="7" width="7.42578125" style="183" customWidth="1"/>
    <col min="8" max="9" width="5.7109375" style="183" customWidth="1"/>
    <col min="10" max="10" width="7" style="183" customWidth="1"/>
    <col min="11" max="12" width="5.7109375" style="183" customWidth="1"/>
    <col min="13" max="13" width="7.42578125" style="183" customWidth="1"/>
    <col min="14" max="14" width="6.85546875" style="183" customWidth="1"/>
    <col min="15" max="15" width="5.42578125" style="183" bestFit="1" customWidth="1"/>
    <col min="16" max="16" width="9.7109375" style="183" bestFit="1" customWidth="1"/>
    <col min="17" max="17" width="10" style="183" bestFit="1" customWidth="1"/>
    <col min="18" max="16384" width="9.140625" style="183"/>
  </cols>
  <sheetData>
    <row r="2" spans="1:16" ht="12.75">
      <c r="B2" s="2" t="s">
        <v>82</v>
      </c>
    </row>
    <row r="3" spans="1:16" ht="12.75">
      <c r="B3" s="2" t="s">
        <v>70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4" customFormat="1" ht="12" thickBot="1">
      <c r="A6" s="183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5"/>
      <c r="C8" s="185"/>
      <c r="D8" s="185"/>
      <c r="E8" s="185"/>
      <c r="F8" s="186"/>
      <c r="G8" s="186"/>
      <c r="H8" s="186"/>
      <c r="I8" s="186"/>
      <c r="J8" s="186"/>
      <c r="K8" s="186"/>
      <c r="L8" s="186"/>
      <c r="M8" s="186"/>
      <c r="N8" s="186"/>
      <c r="O8" s="187"/>
      <c r="P8" s="187"/>
    </row>
    <row r="9" spans="1:16" s="184" customFormat="1">
      <c r="A9" s="183"/>
      <c r="B9" s="182" t="s">
        <v>47</v>
      </c>
      <c r="C9" s="63"/>
      <c r="D9" s="188"/>
      <c r="E9" s="188"/>
      <c r="F9" s="189"/>
      <c r="G9" s="175"/>
      <c r="H9" s="176"/>
      <c r="I9" s="177"/>
      <c r="J9" s="176"/>
      <c r="K9" s="175"/>
      <c r="L9" s="178"/>
      <c r="M9" s="175"/>
      <c r="N9" s="176"/>
      <c r="O9" s="179">
        <f t="shared" ref="O9:O11" si="0">SUM(F9:N9)</f>
        <v>0</v>
      </c>
      <c r="P9" s="190">
        <f>(D9*$D$5)+(E9*$E$5)+(F9*$F$5)+(G9*$G$5)+(H9*$H$5)+(I9*$I$5)+(J9*$J$5)+(K9*$K$5)+(L9*$L$5)+(M9*$M$5)+(N9*$N$5)</f>
        <v>0</v>
      </c>
    </row>
    <row r="10" spans="1:16" s="184" customFormat="1">
      <c r="A10" s="183"/>
      <c r="B10" s="182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79">
        <f t="shared" si="0"/>
        <v>0</v>
      </c>
      <c r="P10" s="190">
        <f t="shared" ref="P10:P11" si="1">(D10*$D$5)+(E10*$E$5)+(F10*$F$5)+(G10*$G$5)+(H10*$H$5)+(I10*$I$5)+(J10*$J$5)+(K10*$K$5)+(L10*$L$5)+(M10*$M$5)+(N10*$N$5)</f>
        <v>0</v>
      </c>
    </row>
    <row r="11" spans="1:16" s="184" customFormat="1">
      <c r="A11" s="183"/>
      <c r="B11" s="132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79">
        <f t="shared" si="0"/>
        <v>0</v>
      </c>
      <c r="P11" s="190">
        <f t="shared" si="1"/>
        <v>0</v>
      </c>
    </row>
    <row r="12" spans="1:16" ht="12" thickBot="1">
      <c r="A12" s="191"/>
      <c r="B12" s="192" t="s">
        <v>21</v>
      </c>
      <c r="C12" s="192">
        <f t="shared" ref="C12:P12" si="2">SUM(C9:C11)</f>
        <v>0</v>
      </c>
      <c r="D12" s="192">
        <f t="shared" si="2"/>
        <v>0</v>
      </c>
      <c r="E12" s="192">
        <f t="shared" si="2"/>
        <v>0</v>
      </c>
      <c r="F12" s="192">
        <f t="shared" si="2"/>
        <v>0</v>
      </c>
      <c r="G12" s="192">
        <f t="shared" si="2"/>
        <v>0</v>
      </c>
      <c r="H12" s="192">
        <f t="shared" si="2"/>
        <v>0</v>
      </c>
      <c r="I12" s="192">
        <f t="shared" si="2"/>
        <v>0</v>
      </c>
      <c r="J12" s="192">
        <f t="shared" si="2"/>
        <v>0</v>
      </c>
      <c r="K12" s="192">
        <f t="shared" si="2"/>
        <v>0</v>
      </c>
      <c r="L12" s="192">
        <f t="shared" si="2"/>
        <v>0</v>
      </c>
      <c r="M12" s="192">
        <f t="shared" si="2"/>
        <v>0</v>
      </c>
      <c r="N12" s="192">
        <f t="shared" si="2"/>
        <v>0</v>
      </c>
      <c r="O12" s="192">
        <f t="shared" si="2"/>
        <v>0</v>
      </c>
      <c r="P12" s="192">
        <f t="shared" si="2"/>
        <v>0</v>
      </c>
    </row>
    <row r="13" spans="1:16">
      <c r="B13" s="191"/>
      <c r="C13" s="191"/>
      <c r="D13" s="191"/>
      <c r="E13" s="191"/>
      <c r="F13" s="40"/>
      <c r="G13" s="40"/>
      <c r="H13" s="40"/>
      <c r="I13" s="40"/>
      <c r="J13" s="40"/>
      <c r="K13" s="40"/>
      <c r="L13" s="40"/>
      <c r="M13" s="40"/>
      <c r="N13" s="40"/>
      <c r="O13" s="191"/>
      <c r="P13" s="191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23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98</v>
      </c>
    </row>
    <row r="3" spans="1:16" ht="12.75">
      <c r="B3" s="2" t="s">
        <v>88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91</v>
      </c>
      <c r="C9" s="63"/>
      <c r="D9" s="52"/>
      <c r="E9" s="52"/>
      <c r="F9" s="53"/>
      <c r="G9" s="59"/>
      <c r="H9" s="60"/>
      <c r="I9" s="61"/>
      <c r="J9" s="60"/>
      <c r="K9" s="59">
        <v>17</v>
      </c>
      <c r="L9" s="62"/>
      <c r="M9" s="59"/>
      <c r="N9" s="60"/>
      <c r="O9" s="36">
        <f t="shared" ref="O9:O18" si="0">SUM(F9:N9)</f>
        <v>17</v>
      </c>
      <c r="P9" s="37">
        <f>(D9*$D$5)+(E9*$E$5)+(F9*$F$5)+(G9*$G$5)+(H9*$H$5)+(I9*$I$5)+(J9*$J$5)+(K9*$K$5)+(L9*$L$5)+(M9*$M$5)+(N9*$N$5)</f>
        <v>17</v>
      </c>
    </row>
    <row r="10" spans="1:16" s="184" customFormat="1">
      <c r="A10" s="183"/>
      <c r="B10" s="182" t="s">
        <v>92</v>
      </c>
      <c r="C10" s="71"/>
      <c r="D10" s="65"/>
      <c r="E10" s="65"/>
      <c r="F10" s="66"/>
      <c r="G10" s="67"/>
      <c r="H10" s="68"/>
      <c r="I10" s="69"/>
      <c r="J10" s="68"/>
      <c r="K10" s="67">
        <v>25</v>
      </c>
      <c r="L10" s="70"/>
      <c r="M10" s="67"/>
      <c r="N10" s="68"/>
      <c r="O10" s="179">
        <f t="shared" ref="O10:O13" si="1">SUM(F10:N10)</f>
        <v>25</v>
      </c>
      <c r="P10" s="190">
        <f t="shared" ref="P10:P13" si="2">(D10*$D$5)+(E10*$E$5)+(F10*$F$5)+(G10*$G$5)+(H10*$H$5)+(I10*$I$5)+(J10*$J$5)+(K10*$K$5)+(L10*$L$5)+(M10*$M$5)+(N10*$N$5)</f>
        <v>25</v>
      </c>
    </row>
    <row r="11" spans="1:16" s="184" customFormat="1">
      <c r="A11" s="183"/>
      <c r="B11" s="182" t="s">
        <v>93</v>
      </c>
      <c r="C11" s="71"/>
      <c r="D11" s="65"/>
      <c r="E11" s="65"/>
      <c r="F11" s="66"/>
      <c r="G11" s="67"/>
      <c r="H11" s="68"/>
      <c r="I11" s="69"/>
      <c r="J11" s="68"/>
      <c r="K11" s="67">
        <v>6</v>
      </c>
      <c r="L11" s="70"/>
      <c r="M11" s="67"/>
      <c r="N11" s="68"/>
      <c r="O11" s="179">
        <f t="shared" si="1"/>
        <v>6</v>
      </c>
      <c r="P11" s="190">
        <f t="shared" si="2"/>
        <v>6</v>
      </c>
    </row>
    <row r="12" spans="1:16" s="184" customFormat="1">
      <c r="A12" s="183"/>
      <c r="B12" s="182" t="s">
        <v>94</v>
      </c>
      <c r="C12" s="71"/>
      <c r="D12" s="65"/>
      <c r="E12" s="65"/>
      <c r="F12" s="66"/>
      <c r="G12" s="67"/>
      <c r="H12" s="68"/>
      <c r="I12" s="69"/>
      <c r="J12" s="68"/>
      <c r="K12" s="67">
        <v>7</v>
      </c>
      <c r="L12" s="70"/>
      <c r="M12" s="67"/>
      <c r="N12" s="68"/>
      <c r="O12" s="179">
        <f t="shared" si="1"/>
        <v>7</v>
      </c>
      <c r="P12" s="190">
        <f t="shared" si="2"/>
        <v>7</v>
      </c>
    </row>
    <row r="13" spans="1:16" s="184" customFormat="1">
      <c r="A13" s="183"/>
      <c r="B13" s="182" t="s">
        <v>95</v>
      </c>
      <c r="C13" s="71"/>
      <c r="D13" s="65"/>
      <c r="E13" s="65"/>
      <c r="F13" s="66"/>
      <c r="G13" s="67"/>
      <c r="H13" s="68"/>
      <c r="I13" s="69">
        <v>1</v>
      </c>
      <c r="J13" s="68"/>
      <c r="K13" s="67">
        <v>3</v>
      </c>
      <c r="L13" s="70"/>
      <c r="M13" s="67"/>
      <c r="N13" s="68"/>
      <c r="O13" s="179">
        <f t="shared" si="1"/>
        <v>4</v>
      </c>
      <c r="P13" s="190">
        <f t="shared" si="2"/>
        <v>3.5</v>
      </c>
    </row>
    <row r="14" spans="1:16" s="184" customFormat="1">
      <c r="A14" s="183"/>
      <c r="B14" s="182" t="s">
        <v>96</v>
      </c>
      <c r="C14" s="71"/>
      <c r="D14" s="65"/>
      <c r="E14" s="65"/>
      <c r="F14" s="66"/>
      <c r="G14" s="67"/>
      <c r="H14" s="68"/>
      <c r="I14" s="69"/>
      <c r="J14" s="68"/>
      <c r="K14" s="67">
        <v>28</v>
      </c>
      <c r="L14" s="70"/>
      <c r="M14" s="67"/>
      <c r="N14" s="68"/>
      <c r="O14" s="179">
        <f t="shared" si="0"/>
        <v>28</v>
      </c>
      <c r="P14" s="190">
        <f t="shared" ref="P14:P15" si="3">(D14*$D$5)+(E14*$E$5)+(F14*$F$5)+(G14*$G$5)+(H14*$H$5)+(I14*$I$5)+(J14*$J$5)+(K14*$K$5)+(L14*$L$5)+(M14*$M$5)+(N14*$N$5)</f>
        <v>28</v>
      </c>
    </row>
    <row r="15" spans="1:16" s="184" customFormat="1">
      <c r="A15" s="183"/>
      <c r="B15" s="182" t="s">
        <v>97</v>
      </c>
      <c r="C15" s="71"/>
      <c r="D15" s="65"/>
      <c r="E15" s="65"/>
      <c r="F15" s="66"/>
      <c r="G15" s="67"/>
      <c r="H15" s="68"/>
      <c r="I15" s="69"/>
      <c r="J15" s="68"/>
      <c r="K15" s="67">
        <v>2</v>
      </c>
      <c r="L15" s="70"/>
      <c r="M15" s="67"/>
      <c r="N15" s="68"/>
      <c r="O15" s="179">
        <f t="shared" ref="O15" si="4">SUM(F15:N15)</f>
        <v>2</v>
      </c>
      <c r="P15" s="190">
        <f t="shared" si="3"/>
        <v>2</v>
      </c>
    </row>
    <row r="16" spans="1:16" s="184" customFormat="1">
      <c r="A16" s="183"/>
      <c r="B16" s="182"/>
      <c r="C16" s="71"/>
      <c r="D16" s="65"/>
      <c r="E16" s="65"/>
      <c r="F16" s="66"/>
      <c r="G16" s="67"/>
      <c r="H16" s="68"/>
      <c r="I16" s="69"/>
      <c r="J16" s="68"/>
      <c r="K16" s="67"/>
      <c r="L16" s="70"/>
      <c r="M16" s="67"/>
      <c r="N16" s="68"/>
      <c r="O16" s="179">
        <f t="shared" ref="O16" si="5">SUM(F16:N16)</f>
        <v>0</v>
      </c>
      <c r="P16" s="190">
        <f t="shared" ref="P16" si="6">(D16*$D$5)+(E16*$E$5)+(F16*$F$5)+(G16*$G$5)+(H16*$H$5)+(I16*$I$5)+(J16*$J$5)+(K16*$K$5)+(L16*$L$5)+(M16*$M$5)+(N16*$N$5)</f>
        <v>0</v>
      </c>
    </row>
    <row r="17" spans="1:16" s="30" customFormat="1">
      <c r="A17" s="1"/>
      <c r="B17" s="58"/>
      <c r="C17" s="71"/>
      <c r="D17" s="65"/>
      <c r="E17" s="65"/>
      <c r="F17" s="66"/>
      <c r="G17" s="67"/>
      <c r="H17" s="68"/>
      <c r="I17" s="69"/>
      <c r="J17" s="68"/>
      <c r="K17" s="67"/>
      <c r="L17" s="70"/>
      <c r="M17" s="67"/>
      <c r="N17" s="68"/>
      <c r="O17" s="36">
        <f t="shared" si="0"/>
        <v>0</v>
      </c>
      <c r="P17" s="190">
        <f t="shared" ref="P17:P18" si="7">(D17*$D$5)+(E17*$E$5)+(F17*$F$5)+(G17*$G$5)+(H17*$H$5)+(I17*$I$5)+(J17*$J$5)+(K17*$K$5)+(L17*$L$5)+(M17*$M$5)+(N17*$N$5)</f>
        <v>0</v>
      </c>
    </row>
    <row r="18" spans="1:16" s="30" customFormat="1">
      <c r="A18" s="1"/>
      <c r="B18" s="132"/>
      <c r="C18" s="71"/>
      <c r="D18" s="65"/>
      <c r="E18" s="65"/>
      <c r="F18" s="66"/>
      <c r="G18" s="67"/>
      <c r="H18" s="68"/>
      <c r="I18" s="69"/>
      <c r="J18" s="68"/>
      <c r="K18" s="67"/>
      <c r="L18" s="70"/>
      <c r="M18" s="67"/>
      <c r="N18" s="68"/>
      <c r="O18" s="36">
        <f t="shared" si="0"/>
        <v>0</v>
      </c>
      <c r="P18" s="190">
        <f t="shared" si="7"/>
        <v>0</v>
      </c>
    </row>
    <row r="19" spans="1:16" ht="12" thickBot="1">
      <c r="A19" s="38"/>
      <c r="B19" s="39" t="s">
        <v>21</v>
      </c>
      <c r="C19" s="39">
        <f t="shared" ref="C19:P19" si="8">SUM(C9:C18)</f>
        <v>0</v>
      </c>
      <c r="D19" s="39">
        <f t="shared" si="8"/>
        <v>0</v>
      </c>
      <c r="E19" s="39">
        <f t="shared" si="8"/>
        <v>0</v>
      </c>
      <c r="F19" s="39">
        <f t="shared" si="8"/>
        <v>0</v>
      </c>
      <c r="G19" s="39">
        <f t="shared" si="8"/>
        <v>0</v>
      </c>
      <c r="H19" s="39">
        <f t="shared" si="8"/>
        <v>0</v>
      </c>
      <c r="I19" s="39">
        <f t="shared" si="8"/>
        <v>1</v>
      </c>
      <c r="J19" s="39">
        <f t="shared" si="8"/>
        <v>0</v>
      </c>
      <c r="K19" s="39">
        <f t="shared" si="8"/>
        <v>88</v>
      </c>
      <c r="L19" s="39">
        <f t="shared" si="8"/>
        <v>0</v>
      </c>
      <c r="M19" s="39">
        <f t="shared" si="8"/>
        <v>0</v>
      </c>
      <c r="N19" s="39">
        <f t="shared" si="8"/>
        <v>0</v>
      </c>
      <c r="O19" s="39">
        <f t="shared" si="8"/>
        <v>89</v>
      </c>
      <c r="P19" s="39">
        <f t="shared" si="8"/>
        <v>88.5</v>
      </c>
    </row>
    <row r="20" spans="1:16">
      <c r="B20" s="38"/>
      <c r="C20" s="38"/>
      <c r="D20" s="38"/>
      <c r="E20" s="38"/>
      <c r="F20" s="40"/>
      <c r="G20" s="40"/>
      <c r="H20" s="40"/>
      <c r="I20" s="40"/>
      <c r="J20" s="40"/>
      <c r="K20" s="40"/>
      <c r="L20" s="40"/>
      <c r="M20" s="40"/>
      <c r="N20" s="40"/>
      <c r="O20" s="38"/>
      <c r="P20" s="38"/>
    </row>
    <row r="21" spans="1:16" ht="12" customHeight="1"/>
    <row r="23" spans="1:16">
      <c r="M23" s="117"/>
      <c r="N23" s="117"/>
      <c r="O23" s="117"/>
      <c r="P23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83" customWidth="1"/>
    <col min="2" max="2" width="27.140625" style="183" bestFit="1" customWidth="1"/>
    <col min="3" max="3" width="9.7109375" style="183" customWidth="1"/>
    <col min="4" max="4" width="6.28515625" style="183" bestFit="1" customWidth="1"/>
    <col min="5" max="5" width="6" style="183" bestFit="1" customWidth="1"/>
    <col min="6" max="6" width="5.7109375" style="183" customWidth="1"/>
    <col min="7" max="7" width="7.42578125" style="183" customWidth="1"/>
    <col min="8" max="9" width="5.7109375" style="183" customWidth="1"/>
    <col min="10" max="10" width="7" style="183" customWidth="1"/>
    <col min="11" max="12" width="5.7109375" style="183" customWidth="1"/>
    <col min="13" max="13" width="7.42578125" style="183" customWidth="1"/>
    <col min="14" max="14" width="6.85546875" style="183" customWidth="1"/>
    <col min="15" max="15" width="5.42578125" style="183" bestFit="1" customWidth="1"/>
    <col min="16" max="16" width="9.7109375" style="183" bestFit="1" customWidth="1"/>
    <col min="17" max="17" width="10" style="183" bestFit="1" customWidth="1"/>
    <col min="18" max="16384" width="9.140625" style="183"/>
  </cols>
  <sheetData>
    <row r="2" spans="1:16" ht="12.75">
      <c r="B2" s="2" t="s">
        <v>81</v>
      </c>
    </row>
    <row r="3" spans="1:16" ht="12.75">
      <c r="B3" s="2" t="s">
        <v>70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4" customFormat="1" ht="12" thickBot="1">
      <c r="A6" s="183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5"/>
      <c r="C8" s="185"/>
      <c r="D8" s="185"/>
      <c r="E8" s="185"/>
      <c r="F8" s="186"/>
      <c r="G8" s="186"/>
      <c r="H8" s="186"/>
      <c r="I8" s="186"/>
      <c r="J8" s="186"/>
      <c r="K8" s="186"/>
      <c r="L8" s="186"/>
      <c r="M8" s="186"/>
      <c r="N8" s="186"/>
      <c r="O8" s="187"/>
      <c r="P8" s="187"/>
    </row>
    <row r="9" spans="1:16" s="184" customFormat="1">
      <c r="A9" s="183"/>
      <c r="B9" s="182"/>
      <c r="C9" s="63"/>
      <c r="D9" s="188"/>
      <c r="E9" s="188"/>
      <c r="F9" s="189"/>
      <c r="G9" s="175"/>
      <c r="H9" s="176"/>
      <c r="I9" s="177"/>
      <c r="J9" s="176"/>
      <c r="K9" s="175"/>
      <c r="L9" s="178"/>
      <c r="M9" s="175"/>
      <c r="N9" s="176"/>
      <c r="O9" s="179">
        <f t="shared" ref="O9:O11" si="0">SUM(F9:N9)</f>
        <v>0</v>
      </c>
      <c r="P9" s="190">
        <f>(D9*$D$5)+(E9*$E$5)+(F9*$F$5)+(G9*$G$5)+(H9*$H$5)+(I9*$I$5)+(J9*$J$5)+(K9*$K$5)+(L9*$L$5)+(M9*$M$5)+(N9*$N$5)</f>
        <v>0</v>
      </c>
    </row>
    <row r="10" spans="1:16" s="184" customFormat="1">
      <c r="A10" s="183"/>
      <c r="B10" s="182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79">
        <f t="shared" si="0"/>
        <v>0</v>
      </c>
      <c r="P10" s="190">
        <f t="shared" ref="P10:P11" si="1">(D10*$D$5)+(E10*$E$5)+(F10*$F$5)+(G10*$G$5)+(H10*$H$5)+(I10*$I$5)+(J10*$J$5)+(K10*$K$5)+(L10*$L$5)+(M10*$M$5)+(N10*$N$5)</f>
        <v>0</v>
      </c>
    </row>
    <row r="11" spans="1:16" s="184" customFormat="1">
      <c r="A11" s="183"/>
      <c r="B11" s="132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79">
        <f t="shared" si="0"/>
        <v>0</v>
      </c>
      <c r="P11" s="190">
        <f t="shared" si="1"/>
        <v>0</v>
      </c>
    </row>
    <row r="12" spans="1:16" ht="12" thickBot="1">
      <c r="A12" s="191"/>
      <c r="B12" s="192" t="s">
        <v>21</v>
      </c>
      <c r="C12" s="192">
        <f t="shared" ref="C12:P12" si="2">SUM(C9:C11)</f>
        <v>0</v>
      </c>
      <c r="D12" s="192">
        <f t="shared" si="2"/>
        <v>0</v>
      </c>
      <c r="E12" s="192">
        <f t="shared" si="2"/>
        <v>0</v>
      </c>
      <c r="F12" s="192">
        <f t="shared" si="2"/>
        <v>0</v>
      </c>
      <c r="G12" s="192">
        <f t="shared" si="2"/>
        <v>0</v>
      </c>
      <c r="H12" s="192">
        <f t="shared" si="2"/>
        <v>0</v>
      </c>
      <c r="I12" s="192">
        <f t="shared" si="2"/>
        <v>0</v>
      </c>
      <c r="J12" s="192">
        <f t="shared" si="2"/>
        <v>0</v>
      </c>
      <c r="K12" s="192">
        <f t="shared" si="2"/>
        <v>0</v>
      </c>
      <c r="L12" s="192">
        <f t="shared" si="2"/>
        <v>0</v>
      </c>
      <c r="M12" s="192">
        <f t="shared" si="2"/>
        <v>0</v>
      </c>
      <c r="N12" s="192">
        <f t="shared" si="2"/>
        <v>0</v>
      </c>
      <c r="O12" s="192">
        <f t="shared" si="2"/>
        <v>0</v>
      </c>
      <c r="P12" s="192">
        <f t="shared" si="2"/>
        <v>0</v>
      </c>
    </row>
    <row r="13" spans="1:16">
      <c r="B13" s="191"/>
      <c r="C13" s="191"/>
      <c r="D13" s="191"/>
      <c r="E13" s="191"/>
      <c r="F13" s="40"/>
      <c r="G13" s="40"/>
      <c r="H13" s="40"/>
      <c r="I13" s="40"/>
      <c r="J13" s="40"/>
      <c r="K13" s="40"/>
      <c r="L13" s="40"/>
      <c r="M13" s="40"/>
      <c r="N13" s="40"/>
      <c r="O13" s="191"/>
      <c r="P13" s="191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G9" sqref="G9"/>
    </sheetView>
  </sheetViews>
  <sheetFormatPr defaultColWidth="9.140625" defaultRowHeight="11.25"/>
  <cols>
    <col min="1" max="1" width="3.140625" style="183" customWidth="1"/>
    <col min="2" max="2" width="23.28515625" style="183" customWidth="1"/>
    <col min="3" max="3" width="9.7109375" style="183" customWidth="1"/>
    <col min="4" max="4" width="6.28515625" style="183" customWidth="1"/>
    <col min="5" max="5" width="6" style="183" customWidth="1"/>
    <col min="6" max="6" width="5.7109375" style="183" customWidth="1"/>
    <col min="7" max="7" width="7.42578125" style="183" customWidth="1"/>
    <col min="8" max="9" width="5.7109375" style="183" customWidth="1"/>
    <col min="10" max="10" width="7" style="183" customWidth="1"/>
    <col min="11" max="12" width="5.7109375" style="183" customWidth="1"/>
    <col min="13" max="13" width="7.42578125" style="183" customWidth="1"/>
    <col min="14" max="14" width="6.85546875" style="183" customWidth="1"/>
    <col min="15" max="15" width="6.7109375" style="183" customWidth="1"/>
    <col min="16" max="16" width="9.7109375" style="183" customWidth="1"/>
    <col min="17" max="17" width="10" style="183" customWidth="1"/>
    <col min="18" max="16384" width="9.140625" style="183"/>
  </cols>
  <sheetData>
    <row r="2" spans="1:16" ht="12.75">
      <c r="B2" s="2" t="s">
        <v>72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4" customFormat="1">
      <c r="A6" s="183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4" customFormat="1">
      <c r="A9" s="183"/>
      <c r="B9" s="95" t="s">
        <v>47</v>
      </c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" si="0">SUM(F9:N9)</f>
        <v>0</v>
      </c>
      <c r="P9" s="103">
        <f>(D9*$D$5)+(E9*$E$5)+(F9*$F$5)+(G9*$G$5)+(H9*$H$5)+(I9*$I$5)+(J9*$J$5)+(K9*$K$5)+(L9*$L$5)+(M9*$M$5)+(N9*$N$5)</f>
        <v>0</v>
      </c>
    </row>
    <row r="10" spans="1:16" s="184" customFormat="1">
      <c r="A10" s="183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1"/>
      <c r="B11" s="105" t="s">
        <v>21</v>
      </c>
      <c r="C11" s="105">
        <f t="shared" ref="C11:P11" si="1">SUM(C9:C10)</f>
        <v>0</v>
      </c>
      <c r="D11" s="105">
        <f t="shared" si="1"/>
        <v>0</v>
      </c>
      <c r="E11" s="105">
        <f t="shared" si="1"/>
        <v>0</v>
      </c>
      <c r="F11" s="105">
        <f t="shared" si="1"/>
        <v>0</v>
      </c>
      <c r="G11" s="105">
        <f t="shared" si="1"/>
        <v>0</v>
      </c>
      <c r="H11" s="105">
        <f t="shared" si="1"/>
        <v>0</v>
      </c>
      <c r="I11" s="105">
        <f t="shared" si="1"/>
        <v>0</v>
      </c>
      <c r="J11" s="105">
        <f t="shared" si="1"/>
        <v>0</v>
      </c>
      <c r="K11" s="105">
        <f t="shared" si="1"/>
        <v>0</v>
      </c>
      <c r="L11" s="105">
        <f t="shared" si="1"/>
        <v>0</v>
      </c>
      <c r="M11" s="105">
        <f t="shared" si="1"/>
        <v>0</v>
      </c>
      <c r="N11" s="105">
        <f t="shared" si="1"/>
        <v>0</v>
      </c>
      <c r="O11" s="105">
        <f t="shared" si="1"/>
        <v>0</v>
      </c>
      <c r="P11" s="105">
        <f t="shared" si="1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S24" sqref="S24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3"/>
      <c r="B1" s="193"/>
      <c r="C1" s="193"/>
      <c r="D1" s="194"/>
    </row>
    <row r="2" spans="1:4" ht="15">
      <c r="A2" s="195" t="s">
        <v>33</v>
      </c>
      <c r="B2" s="196" t="s">
        <v>23</v>
      </c>
      <c r="C2" s="196" t="s">
        <v>24</v>
      </c>
      <c r="D2" s="194"/>
    </row>
    <row r="3" spans="1:4" ht="15">
      <c r="A3" s="197"/>
      <c r="B3" s="197"/>
      <c r="C3" s="197"/>
      <c r="D3" s="198"/>
    </row>
    <row r="4" spans="1:4" ht="15" hidden="1">
      <c r="A4" s="199" t="s">
        <v>34</v>
      </c>
      <c r="B4" s="200">
        <f>SUM('Democratic Republic of Congo'!O18)</f>
        <v>0</v>
      </c>
      <c r="C4" s="201">
        <f>SUM('Democratic Republic of Congo'!P18)</f>
        <v>0</v>
      </c>
      <c r="D4" s="198"/>
    </row>
    <row r="5" spans="1:4" ht="15">
      <c r="A5" s="199" t="s">
        <v>78</v>
      </c>
      <c r="B5" s="205">
        <f>SUM(Ghana!O10)</f>
        <v>522</v>
      </c>
      <c r="C5" s="202">
        <f>SUM(Ghana!P10)</f>
        <v>410.35</v>
      </c>
      <c r="D5" s="198"/>
    </row>
    <row r="6" spans="1:4" ht="15" hidden="1">
      <c r="A6" s="199" t="s">
        <v>49</v>
      </c>
      <c r="B6" s="200">
        <f>SUM('Ivory Coast'!O14)</f>
        <v>0</v>
      </c>
      <c r="C6" s="201">
        <f>SUM('Ivory Coast'!P14)</f>
        <v>0</v>
      </c>
      <c r="D6" s="198"/>
    </row>
    <row r="7" spans="1:4" ht="15">
      <c r="A7" s="199" t="s">
        <v>25</v>
      </c>
      <c r="B7" s="206">
        <f>SUM(Kenya!O34)</f>
        <v>1415</v>
      </c>
      <c r="C7" s="201">
        <f>SUM(Kenya!P34)</f>
        <v>552.75</v>
      </c>
      <c r="D7" s="198"/>
    </row>
    <row r="8" spans="1:4" ht="15" hidden="1">
      <c r="A8" s="199" t="s">
        <v>86</v>
      </c>
      <c r="B8" s="200">
        <f>SUM(Malawi!O17)</f>
        <v>0</v>
      </c>
      <c r="C8" s="201">
        <f>SUM(Malawi!P17)</f>
        <v>0</v>
      </c>
      <c r="D8" s="198"/>
    </row>
    <row r="9" spans="1:4" ht="15">
      <c r="A9" s="199" t="s">
        <v>26</v>
      </c>
      <c r="B9" s="205">
        <f>SUM(Mauritius!O37)</f>
        <v>1298</v>
      </c>
      <c r="C9" s="202">
        <f>SUM(Mauritius!P37)</f>
        <v>603.5</v>
      </c>
      <c r="D9" s="198"/>
    </row>
    <row r="10" spans="1:4" ht="15">
      <c r="A10" s="199" t="s">
        <v>35</v>
      </c>
      <c r="B10" s="206">
        <f>SUM(Nigeria!O39)</f>
        <v>477</v>
      </c>
      <c r="C10" s="201">
        <f>SUM(Nigeria!P39)</f>
        <v>155.25</v>
      </c>
      <c r="D10" s="198"/>
    </row>
    <row r="11" spans="1:4" ht="15">
      <c r="A11" s="199" t="s">
        <v>27</v>
      </c>
      <c r="B11" s="205">
        <f>SUM('South Africa'!O158)</f>
        <v>1436</v>
      </c>
      <c r="C11" s="202">
        <f>SUM('South Africa'!P158)</f>
        <v>473.95</v>
      </c>
      <c r="D11" s="198"/>
    </row>
    <row r="12" spans="1:4" ht="15" hidden="1">
      <c r="A12" s="199" t="s">
        <v>83</v>
      </c>
      <c r="B12" s="205">
        <f>SUM(Tanzania!O12)</f>
        <v>0</v>
      </c>
      <c r="C12" s="202">
        <f>SUM(Tanzania!P12)</f>
        <v>0</v>
      </c>
      <c r="D12" s="198"/>
    </row>
    <row r="13" spans="1:4" ht="15">
      <c r="A13" s="199" t="s">
        <v>40</v>
      </c>
      <c r="B13" s="206">
        <f>SUM(Togo!O19)</f>
        <v>89</v>
      </c>
      <c r="C13" s="201">
        <f>SUM(Togo!P19)</f>
        <v>88.5</v>
      </c>
      <c r="D13" s="198"/>
    </row>
    <row r="14" spans="1:4" ht="15" hidden="1">
      <c r="A14" s="199" t="s">
        <v>80</v>
      </c>
      <c r="B14" s="205">
        <f>SUM(Uganda!O12)</f>
        <v>0</v>
      </c>
      <c r="C14" s="202">
        <f>SUM(Uganda!P12)</f>
        <v>0</v>
      </c>
      <c r="D14" s="198"/>
    </row>
    <row r="15" spans="1:4" ht="15" hidden="1">
      <c r="A15" s="199" t="s">
        <v>73</v>
      </c>
      <c r="B15" s="203">
        <f>SUM(Zimbabwe!O11)</f>
        <v>0</v>
      </c>
      <c r="C15" s="204">
        <f>SUM(Zimbabwe!P11)</f>
        <v>0</v>
      </c>
      <c r="D15" s="198"/>
    </row>
    <row r="16" spans="1:4" ht="15">
      <c r="A16" s="207"/>
      <c r="B16" s="205"/>
      <c r="C16" s="202"/>
      <c r="D16" s="198"/>
    </row>
    <row r="17" spans="1:5" ht="15">
      <c r="A17" s="208" t="s">
        <v>28</v>
      </c>
      <c r="B17" s="209">
        <f>SUM(B4:B16)</f>
        <v>5237</v>
      </c>
      <c r="C17" s="209">
        <f>SUM(C4:C16)</f>
        <v>2284.2999999999997</v>
      </c>
      <c r="D17" s="198"/>
    </row>
    <row r="18" spans="1:5">
      <c r="A18" s="193"/>
      <c r="B18" s="193"/>
      <c r="C18" s="193"/>
      <c r="D18" s="194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10"/>
      <c r="C22" s="210"/>
      <c r="D22" s="210"/>
      <c r="E22" s="210"/>
    </row>
    <row r="25" spans="1:5">
      <c r="B25" s="73" t="s">
        <v>69</v>
      </c>
      <c r="D25" s="73"/>
    </row>
    <row r="26" spans="1:5">
      <c r="A26" s="73" t="s">
        <v>68</v>
      </c>
      <c r="B26" s="73">
        <v>2868</v>
      </c>
      <c r="D26" s="73"/>
      <c r="E26" s="73"/>
    </row>
    <row r="27" spans="1:5">
      <c r="A27" s="73" t="s">
        <v>57</v>
      </c>
      <c r="B27" s="73">
        <v>1902</v>
      </c>
      <c r="D27" s="73"/>
      <c r="E27" s="73"/>
    </row>
    <row r="28" spans="1:5">
      <c r="A28" s="73" t="s">
        <v>58</v>
      </c>
      <c r="B28" s="73">
        <v>7295</v>
      </c>
      <c r="D28" s="73"/>
      <c r="E28" s="73"/>
    </row>
    <row r="29" spans="1:5">
      <c r="A29" s="73" t="s">
        <v>59</v>
      </c>
      <c r="B29" s="210">
        <f>B17</f>
        <v>5237</v>
      </c>
      <c r="C29" s="210"/>
      <c r="D29" s="210"/>
      <c r="E29" s="210"/>
    </row>
    <row r="30" spans="1:5">
      <c r="A30" s="73" t="s">
        <v>60</v>
      </c>
      <c r="B30" s="210"/>
      <c r="D30" s="73"/>
    </row>
    <row r="31" spans="1:5">
      <c r="A31" s="73" t="s">
        <v>61</v>
      </c>
      <c r="B31" s="210"/>
      <c r="D31" s="73"/>
    </row>
    <row r="32" spans="1:5">
      <c r="A32" s="73" t="s">
        <v>62</v>
      </c>
      <c r="B32" s="210"/>
      <c r="D32" s="73"/>
    </row>
    <row r="33" spans="1:4">
      <c r="A33" s="73" t="s">
        <v>63</v>
      </c>
      <c r="B33" s="210"/>
      <c r="D33" s="73"/>
    </row>
    <row r="34" spans="1:4">
      <c r="A34" s="73" t="s">
        <v>64</v>
      </c>
      <c r="B34" s="210"/>
    </row>
    <row r="35" spans="1:4">
      <c r="A35" s="73" t="s">
        <v>65</v>
      </c>
      <c r="B35" s="210"/>
    </row>
    <row r="36" spans="1:4">
      <c r="A36" s="73" t="s">
        <v>66</v>
      </c>
      <c r="B36" s="210"/>
    </row>
    <row r="37" spans="1:4">
      <c r="A37" s="73" t="s">
        <v>67</v>
      </c>
      <c r="B37" s="210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zoomScaleNormal="100" workbookViewId="0">
      <selection activeCell="S24" sqref="S24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2022-05-21T16:12:51Z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