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2\"/>
    </mc:Choice>
  </mc:AlternateContent>
  <xr:revisionPtr revIDLastSave="0" documentId="13_ncr:1_{A48C8990-6525-4D08-A0B9-95C9ABD7226C}" xr6:coauthVersionLast="47" xr6:coauthVersionMax="47" xr10:uidLastSave="{00000000-0000-0000-0000-000000000000}"/>
  <bookViews>
    <workbookView xWindow="-120" yWindow="-120" windowWidth="29040" windowHeight="15225" tabRatio="854" firstSheet="1" activeTab="1" xr2:uid="{00000000-000D-0000-FFFF-FFFF00000000}"/>
  </bookViews>
  <sheets>
    <sheet name="Democratic Republic of Congo" sheetId="16" state="hidden" r:id="rId1"/>
    <sheet name="Ghana" sheetId="11" r:id="rId2"/>
    <sheet name="Ivory Coast" sheetId="14" state="hidden" r:id="rId3"/>
    <sheet name="Kenya" sheetId="10" r:id="rId4"/>
    <sheet name="Malawi" sheetId="17" state="hidden" r:id="rId5"/>
    <sheet name="Mauritius" sheetId="8" r:id="rId6"/>
    <sheet name="Nigeria" sheetId="18" r:id="rId7"/>
    <sheet name="South Africa" sheetId="19" r:id="rId8"/>
    <sheet name="Tanzania" sheetId="23" state="hidden" r:id="rId9"/>
    <sheet name="Uganda" sheetId="24" state="hidden" r:id="rId10"/>
    <sheet name="Zimbabwe" sheetId="20" state="hidden" r:id="rId11"/>
    <sheet name="Togo" sheetId="12" r:id="rId12"/>
    <sheet name="Summary" sheetId="4" state="hidden" r:id="rId13"/>
    <sheet name="Graphs" sheetId="22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2">[2]Malawi!#REF!</definedName>
    <definedName name="Excel_BuiltIn_Print_Area_1" localSheetId="10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Tanzania!#REF!</definedName>
    <definedName name="_xlnm.Print_Area" localSheetId="11">Togo!#REF!</definedName>
    <definedName name="_xlnm.Print_Area" localSheetId="9">Uganda!#REF!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7" i="19" l="1"/>
  <c r="O46" i="19"/>
  <c r="O45" i="19"/>
  <c r="O44" i="19"/>
  <c r="O43" i="19"/>
  <c r="O42" i="19"/>
  <c r="O41" i="19"/>
  <c r="O145" i="19"/>
  <c r="O144" i="19"/>
  <c r="P10" i="12"/>
  <c r="O10" i="12"/>
  <c r="P11" i="12"/>
  <c r="O11" i="12"/>
  <c r="O143" i="19"/>
  <c r="O132" i="19"/>
  <c r="O117" i="19"/>
  <c r="O76" i="19"/>
  <c r="O54" i="19"/>
  <c r="O15" i="17"/>
  <c r="F113" i="19" l="1"/>
  <c r="P13" i="17"/>
  <c r="O13" i="17"/>
  <c r="P12" i="17"/>
  <c r="O12" i="17"/>
  <c r="P11" i="17"/>
  <c r="O11" i="17"/>
  <c r="P10" i="17"/>
  <c r="O10" i="17"/>
  <c r="P15" i="17"/>
  <c r="P14" i="17"/>
  <c r="O14" i="17"/>
  <c r="P47" i="19"/>
  <c r="P46" i="19"/>
  <c r="P45" i="19"/>
  <c r="P44" i="19"/>
  <c r="P43" i="19"/>
  <c r="P42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2" i="4" s="1"/>
  <c r="O9" i="23"/>
  <c r="O12" i="23" s="1"/>
  <c r="B12" i="4" s="1"/>
  <c r="N19" i="10"/>
  <c r="M19" i="10"/>
  <c r="L19" i="10"/>
  <c r="K19" i="10"/>
  <c r="J19" i="10"/>
  <c r="I19" i="10"/>
  <c r="H19" i="10"/>
  <c r="G19" i="10"/>
  <c r="F19" i="10"/>
  <c r="E19" i="10"/>
  <c r="D19" i="10"/>
  <c r="C19" i="10"/>
  <c r="P18" i="10"/>
  <c r="O18" i="10"/>
  <c r="P17" i="10"/>
  <c r="O17" i="10"/>
  <c r="P11" i="10"/>
  <c r="O11" i="10"/>
  <c r="P10" i="10"/>
  <c r="O10" i="10"/>
  <c r="P9" i="10"/>
  <c r="O9" i="10"/>
  <c r="P8" i="10"/>
  <c r="O8" i="10"/>
  <c r="N31" i="18"/>
  <c r="M31" i="18"/>
  <c r="L31" i="18"/>
  <c r="K31" i="18"/>
  <c r="J31" i="18"/>
  <c r="I31" i="18"/>
  <c r="H31" i="18"/>
  <c r="G31" i="18"/>
  <c r="F31" i="18"/>
  <c r="E31" i="18"/>
  <c r="D31" i="18"/>
  <c r="C31" i="18"/>
  <c r="P30" i="18"/>
  <c r="O30" i="18"/>
  <c r="P29" i="18"/>
  <c r="O29" i="18"/>
  <c r="P28" i="18"/>
  <c r="O28" i="18"/>
  <c r="P27" i="18"/>
  <c r="O27" i="18"/>
  <c r="P145" i="19"/>
  <c r="P144" i="19"/>
  <c r="P143" i="19"/>
  <c r="P142" i="19"/>
  <c r="O142" i="19"/>
  <c r="P141" i="19"/>
  <c r="O141" i="19"/>
  <c r="P140" i="19"/>
  <c r="O140" i="19"/>
  <c r="P67" i="8"/>
  <c r="O67" i="8"/>
  <c r="P66" i="8"/>
  <c r="O66" i="8"/>
  <c r="P65" i="8"/>
  <c r="O65" i="8"/>
  <c r="P64" i="8"/>
  <c r="O64" i="8"/>
  <c r="P63" i="8"/>
  <c r="O63" i="8"/>
  <c r="P62" i="8"/>
  <c r="O62" i="8"/>
  <c r="P61" i="8"/>
  <c r="O61" i="8"/>
  <c r="P60" i="8"/>
  <c r="O60" i="8"/>
  <c r="P69" i="8"/>
  <c r="O69" i="8"/>
  <c r="P68" i="8"/>
  <c r="O68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N71" i="8"/>
  <c r="M71" i="8"/>
  <c r="L71" i="8"/>
  <c r="K71" i="8"/>
  <c r="J71" i="8"/>
  <c r="I71" i="8"/>
  <c r="H71" i="8"/>
  <c r="G71" i="8"/>
  <c r="F71" i="8"/>
  <c r="E71" i="8"/>
  <c r="D71" i="8"/>
  <c r="C71" i="8"/>
  <c r="P70" i="8"/>
  <c r="O70" i="8"/>
  <c r="P59" i="8"/>
  <c r="O59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6" i="17"/>
  <c r="P9" i="17"/>
  <c r="P13" i="12"/>
  <c r="P12" i="12"/>
  <c r="P9" i="12"/>
  <c r="P76" i="19"/>
  <c r="P49" i="19"/>
  <c r="P48" i="19"/>
  <c r="P41" i="19"/>
  <c r="P22" i="18"/>
  <c r="P21" i="18"/>
  <c r="P20" i="18"/>
  <c r="P15" i="18"/>
  <c r="P14" i="18"/>
  <c r="P9" i="18"/>
  <c r="P8" i="18"/>
  <c r="P7" i="18"/>
  <c r="P54" i="8"/>
  <c r="P53" i="8"/>
  <c r="P52" i="8"/>
  <c r="P47" i="8"/>
  <c r="P46" i="8"/>
  <c r="P45" i="8"/>
  <c r="P44" i="8"/>
  <c r="P7" i="8"/>
  <c r="P9" i="20"/>
  <c r="P13" i="14"/>
  <c r="P12" i="14"/>
  <c r="P11" i="14"/>
  <c r="P10" i="14"/>
  <c r="P9" i="14"/>
  <c r="P10" i="16"/>
  <c r="P9" i="16"/>
  <c r="P9" i="11"/>
  <c r="P8" i="11"/>
  <c r="O19" i="10" l="1"/>
  <c r="P19" i="10"/>
  <c r="O12" i="24"/>
  <c r="B14" i="4" s="1"/>
  <c r="P12" i="24"/>
  <c r="C14" i="4" s="1"/>
  <c r="O31" i="18"/>
  <c r="P31" i="18"/>
  <c r="P71" i="8"/>
  <c r="O71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68" i="19"/>
  <c r="P68" i="19"/>
  <c r="O69" i="19"/>
  <c r="P69" i="19"/>
  <c r="O70" i="19"/>
  <c r="P70" i="19"/>
  <c r="O71" i="19"/>
  <c r="P71" i="19"/>
  <c r="C72" i="19"/>
  <c r="D72" i="19"/>
  <c r="E72" i="19"/>
  <c r="F72" i="19"/>
  <c r="G72" i="19"/>
  <c r="H72" i="19"/>
  <c r="I72" i="19"/>
  <c r="J72" i="19"/>
  <c r="K72" i="19"/>
  <c r="L72" i="19"/>
  <c r="M72" i="19"/>
  <c r="N72" i="19"/>
  <c r="O62" i="19"/>
  <c r="P62" i="19"/>
  <c r="O63" i="19"/>
  <c r="P63" i="19"/>
  <c r="C64" i="19"/>
  <c r="D64" i="19"/>
  <c r="E64" i="19"/>
  <c r="F64" i="19"/>
  <c r="G64" i="19"/>
  <c r="H64" i="19"/>
  <c r="I64" i="19"/>
  <c r="J64" i="19"/>
  <c r="K64" i="19"/>
  <c r="L64" i="19"/>
  <c r="M64" i="19"/>
  <c r="N64" i="19"/>
  <c r="P11" i="19" l="1"/>
  <c r="O11" i="19"/>
  <c r="P64" i="19"/>
  <c r="P72" i="19"/>
  <c r="O72" i="19"/>
  <c r="O64" i="19"/>
  <c r="P31" i="10" l="1"/>
  <c r="P30" i="10"/>
  <c r="P29" i="10"/>
  <c r="P24" i="10"/>
  <c r="P23" i="10"/>
  <c r="P12" i="10"/>
  <c r="P153" i="19"/>
  <c r="P152" i="19"/>
  <c r="P151" i="19"/>
  <c r="P146" i="19"/>
  <c r="P139" i="19"/>
  <c r="P134" i="19"/>
  <c r="P133" i="19"/>
  <c r="P132" i="19"/>
  <c r="P127" i="19"/>
  <c r="P126" i="19"/>
  <c r="P125" i="19"/>
  <c r="P120" i="19"/>
  <c r="P119" i="19"/>
  <c r="P118" i="19"/>
  <c r="P117" i="19"/>
  <c r="P112" i="19"/>
  <c r="P111" i="19"/>
  <c r="P110" i="19"/>
  <c r="P109" i="19"/>
  <c r="P108" i="19"/>
  <c r="P107" i="19"/>
  <c r="P106" i="19"/>
  <c r="P105" i="19"/>
  <c r="P104" i="19"/>
  <c r="P103" i="19"/>
  <c r="P102" i="19"/>
  <c r="P101" i="19"/>
  <c r="P100" i="19"/>
  <c r="P99" i="19"/>
  <c r="P98" i="19"/>
  <c r="P97" i="19"/>
  <c r="P96" i="19"/>
  <c r="P95" i="19"/>
  <c r="P94" i="19"/>
  <c r="P93" i="19"/>
  <c r="P92" i="19"/>
  <c r="P91" i="19"/>
  <c r="P90" i="19"/>
  <c r="P89" i="19"/>
  <c r="P84" i="19"/>
  <c r="P83" i="19"/>
  <c r="P78" i="19"/>
  <c r="P77" i="19"/>
  <c r="P57" i="19"/>
  <c r="P56" i="19"/>
  <c r="P55" i="19"/>
  <c r="P54" i="19"/>
  <c r="P36" i="19"/>
  <c r="P15" i="19"/>
  <c r="O15" i="19"/>
  <c r="O55" i="19" l="1"/>
  <c r="O133" i="19" l="1"/>
  <c r="O46" i="8" l="1"/>
  <c r="O45" i="8"/>
  <c r="O44" i="8"/>
  <c r="O7" i="8"/>
  <c r="O90" i="19" l="1"/>
  <c r="N121" i="19"/>
  <c r="M121" i="19"/>
  <c r="L121" i="19"/>
  <c r="K121" i="19"/>
  <c r="J121" i="19"/>
  <c r="I121" i="19"/>
  <c r="H121" i="19"/>
  <c r="G121" i="19"/>
  <c r="F121" i="19"/>
  <c r="E121" i="19"/>
  <c r="D121" i="19"/>
  <c r="C121" i="19"/>
  <c r="O120" i="19"/>
  <c r="O119" i="19"/>
  <c r="O118" i="19"/>
  <c r="P121" i="19" l="1"/>
  <c r="O121" i="19"/>
  <c r="O56" i="19"/>
  <c r="O101" i="19" l="1"/>
  <c r="O100" i="19"/>
  <c r="O99" i="19"/>
  <c r="O98" i="19"/>
  <c r="O97" i="19"/>
  <c r="O96" i="19"/>
  <c r="O95" i="19"/>
  <c r="O94" i="19"/>
  <c r="O93" i="19"/>
  <c r="O92" i="19"/>
  <c r="O91" i="19"/>
  <c r="O111" i="19"/>
  <c r="O110" i="19"/>
  <c r="O109" i="19"/>
  <c r="O108" i="19"/>
  <c r="O107" i="19"/>
  <c r="O49" i="19" l="1"/>
  <c r="O48" i="19"/>
  <c r="E50" i="19"/>
  <c r="F50" i="19"/>
  <c r="G50" i="19"/>
  <c r="H50" i="19"/>
  <c r="I50" i="19"/>
  <c r="J50" i="19"/>
  <c r="K50" i="19"/>
  <c r="L50" i="19"/>
  <c r="M50" i="19"/>
  <c r="N50" i="19"/>
  <c r="E58" i="19"/>
  <c r="F58" i="19"/>
  <c r="G58" i="19"/>
  <c r="H58" i="19"/>
  <c r="I58" i="19"/>
  <c r="J58" i="19"/>
  <c r="K58" i="19"/>
  <c r="L58" i="19"/>
  <c r="M58" i="19"/>
  <c r="N58" i="19"/>
  <c r="O126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5" i="4" s="1"/>
  <c r="O9" i="20"/>
  <c r="O11" i="20" s="1"/>
  <c r="B15" i="4" s="1"/>
  <c r="N135" i="19"/>
  <c r="M135" i="19"/>
  <c r="L135" i="19"/>
  <c r="K135" i="19"/>
  <c r="J135" i="19"/>
  <c r="I135" i="19"/>
  <c r="H135" i="19"/>
  <c r="G135" i="19"/>
  <c r="F135" i="19"/>
  <c r="E135" i="19"/>
  <c r="D135" i="19"/>
  <c r="C135" i="19"/>
  <c r="O134" i="19"/>
  <c r="N113" i="19"/>
  <c r="M113" i="19"/>
  <c r="L113" i="19"/>
  <c r="K113" i="19"/>
  <c r="J113" i="19"/>
  <c r="I113" i="19"/>
  <c r="H113" i="19"/>
  <c r="G113" i="19"/>
  <c r="E113" i="19"/>
  <c r="D113" i="19"/>
  <c r="C113" i="19"/>
  <c r="O112" i="19"/>
  <c r="O106" i="19"/>
  <c r="O105" i="19"/>
  <c r="O104" i="19"/>
  <c r="O103" i="19"/>
  <c r="O102" i="19"/>
  <c r="O89" i="19"/>
  <c r="D50" i="19"/>
  <c r="C50" i="19"/>
  <c r="N147" i="19"/>
  <c r="M147" i="19"/>
  <c r="L147" i="19"/>
  <c r="K147" i="19"/>
  <c r="J147" i="19"/>
  <c r="I147" i="19"/>
  <c r="H147" i="19"/>
  <c r="G147" i="19"/>
  <c r="F147" i="19"/>
  <c r="E147" i="19"/>
  <c r="D147" i="19"/>
  <c r="C147" i="19"/>
  <c r="O146" i="19"/>
  <c r="O139" i="19"/>
  <c r="O77" i="19"/>
  <c r="O9" i="16"/>
  <c r="N154" i="19"/>
  <c r="M154" i="19"/>
  <c r="L154" i="19"/>
  <c r="K154" i="19"/>
  <c r="J154" i="19"/>
  <c r="I154" i="19"/>
  <c r="H154" i="19"/>
  <c r="G154" i="19"/>
  <c r="F154" i="19"/>
  <c r="E154" i="19"/>
  <c r="D154" i="19"/>
  <c r="C154" i="19"/>
  <c r="O153" i="19"/>
  <c r="O152" i="19"/>
  <c r="O151" i="19"/>
  <c r="N128" i="19"/>
  <c r="M128" i="19"/>
  <c r="L128" i="19"/>
  <c r="K128" i="19"/>
  <c r="J128" i="19"/>
  <c r="I128" i="19"/>
  <c r="H128" i="19"/>
  <c r="G128" i="19"/>
  <c r="F128" i="19"/>
  <c r="E128" i="19"/>
  <c r="D128" i="19"/>
  <c r="C128" i="19"/>
  <c r="O127" i="19"/>
  <c r="O125" i="19"/>
  <c r="N85" i="19"/>
  <c r="M85" i="19"/>
  <c r="L85" i="19"/>
  <c r="K85" i="19"/>
  <c r="J85" i="19"/>
  <c r="I85" i="19"/>
  <c r="H85" i="19"/>
  <c r="G85" i="19"/>
  <c r="F85" i="19"/>
  <c r="E85" i="19"/>
  <c r="D85" i="19"/>
  <c r="C85" i="19"/>
  <c r="O84" i="19"/>
  <c r="O83" i="19"/>
  <c r="N79" i="19"/>
  <c r="M79" i="19"/>
  <c r="L79" i="19"/>
  <c r="K79" i="19"/>
  <c r="J79" i="19"/>
  <c r="I79" i="19"/>
  <c r="H79" i="19"/>
  <c r="G79" i="19"/>
  <c r="F79" i="19"/>
  <c r="E79" i="19"/>
  <c r="D79" i="19"/>
  <c r="C79" i="19"/>
  <c r="O78" i="19"/>
  <c r="D58" i="19"/>
  <c r="C58" i="19"/>
  <c r="O57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P16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O20" i="18"/>
  <c r="O21" i="18"/>
  <c r="O22" i="18"/>
  <c r="C23" i="18"/>
  <c r="D23" i="18"/>
  <c r="E23" i="18"/>
  <c r="F23" i="18"/>
  <c r="G23" i="18"/>
  <c r="H23" i="18"/>
  <c r="I23" i="18"/>
  <c r="J23" i="18"/>
  <c r="K23" i="18"/>
  <c r="L23" i="18"/>
  <c r="M23" i="18"/>
  <c r="N23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48" i="8"/>
  <c r="N13" i="10"/>
  <c r="M13" i="10"/>
  <c r="L13" i="10"/>
  <c r="K13" i="10"/>
  <c r="J13" i="10"/>
  <c r="I13" i="10"/>
  <c r="H13" i="10"/>
  <c r="G13" i="10"/>
  <c r="F13" i="10"/>
  <c r="E13" i="10"/>
  <c r="D13" i="10"/>
  <c r="C13" i="10"/>
  <c r="N32" i="10"/>
  <c r="M32" i="10"/>
  <c r="L32" i="10"/>
  <c r="K32" i="10"/>
  <c r="J32" i="10"/>
  <c r="I32" i="10"/>
  <c r="H32" i="10"/>
  <c r="G32" i="10"/>
  <c r="F32" i="10"/>
  <c r="E32" i="10"/>
  <c r="D32" i="10"/>
  <c r="C32" i="10"/>
  <c r="O31" i="10"/>
  <c r="O30" i="10"/>
  <c r="O29" i="10"/>
  <c r="O1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4" i="4" s="1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47" i="8"/>
  <c r="O9" i="12"/>
  <c r="O12" i="12"/>
  <c r="O13" i="12"/>
  <c r="C14" i="12"/>
  <c r="D14" i="12"/>
  <c r="E14" i="12"/>
  <c r="F14" i="12"/>
  <c r="G14" i="12"/>
  <c r="H14" i="12"/>
  <c r="I14" i="12"/>
  <c r="J14" i="12"/>
  <c r="K14" i="12"/>
  <c r="L14" i="12"/>
  <c r="M14" i="12"/>
  <c r="N14" i="12"/>
  <c r="N25" i="10"/>
  <c r="M25" i="10"/>
  <c r="L25" i="10"/>
  <c r="K25" i="10"/>
  <c r="J25" i="10"/>
  <c r="I25" i="10"/>
  <c r="H25" i="10"/>
  <c r="G25" i="10"/>
  <c r="F25" i="10"/>
  <c r="E25" i="10"/>
  <c r="D25" i="10"/>
  <c r="C25" i="10"/>
  <c r="O24" i="10"/>
  <c r="O23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55" i="8"/>
  <c r="M55" i="8"/>
  <c r="L55" i="8"/>
  <c r="K55" i="8"/>
  <c r="J55" i="8"/>
  <c r="I55" i="8"/>
  <c r="H55" i="8"/>
  <c r="G55" i="8"/>
  <c r="F55" i="8"/>
  <c r="E55" i="8"/>
  <c r="D55" i="8"/>
  <c r="C55" i="8"/>
  <c r="O54" i="8"/>
  <c r="O53" i="8"/>
  <c r="O52" i="8"/>
  <c r="N48" i="8"/>
  <c r="M48" i="8"/>
  <c r="L48" i="8"/>
  <c r="K48" i="8"/>
  <c r="J48" i="8"/>
  <c r="I48" i="8"/>
  <c r="H48" i="8"/>
  <c r="F48" i="8"/>
  <c r="E48" i="8"/>
  <c r="D48" i="8"/>
  <c r="C48" i="8"/>
  <c r="P17" i="17"/>
  <c r="C8" i="4" s="1"/>
  <c r="O18" i="16" l="1"/>
  <c r="B4" i="4" s="1"/>
  <c r="O55" i="8"/>
  <c r="O32" i="10"/>
  <c r="O14" i="14"/>
  <c r="B6" i="4" s="1"/>
  <c r="P14" i="14"/>
  <c r="C6" i="4" s="1"/>
  <c r="P10" i="11"/>
  <c r="C5" i="4" s="1"/>
  <c r="O25" i="10"/>
  <c r="P13" i="10"/>
  <c r="P25" i="10"/>
  <c r="O13" i="10"/>
  <c r="O17" i="17"/>
  <c r="B8" i="4" s="1"/>
  <c r="O10" i="11"/>
  <c r="B5" i="4" s="1"/>
  <c r="P14" i="12"/>
  <c r="C13" i="4" s="1"/>
  <c r="O14" i="12"/>
  <c r="B13" i="4" s="1"/>
  <c r="P48" i="8"/>
  <c r="P55" i="8"/>
  <c r="P74" i="8" s="1"/>
  <c r="O135" i="19"/>
  <c r="P113" i="19"/>
  <c r="P32" i="10"/>
  <c r="O48" i="8"/>
  <c r="P23" i="18"/>
  <c r="P10" i="18"/>
  <c r="O23" i="18"/>
  <c r="O10" i="18"/>
  <c r="O16" i="18"/>
  <c r="O154" i="19"/>
  <c r="O79" i="19"/>
  <c r="O37" i="19"/>
  <c r="P50" i="19"/>
  <c r="P58" i="19"/>
  <c r="P147" i="19"/>
  <c r="O128" i="19"/>
  <c r="O85" i="19"/>
  <c r="P85" i="19"/>
  <c r="O58" i="19"/>
  <c r="P128" i="19"/>
  <c r="O50" i="19"/>
  <c r="O147" i="19"/>
  <c r="P135" i="19"/>
  <c r="P154" i="19"/>
  <c r="P79" i="19"/>
  <c r="O113" i="19"/>
  <c r="P37" i="19"/>
  <c r="P156" i="19" l="1"/>
  <c r="O156" i="19"/>
  <c r="B11" i="4" s="1"/>
  <c r="O74" i="8"/>
  <c r="O34" i="10"/>
  <c r="B7" i="4" s="1"/>
  <c r="P34" i="10"/>
  <c r="O35" i="18"/>
  <c r="B10" i="4" s="1"/>
  <c r="P35" i="18"/>
  <c r="C10" i="4" s="1"/>
  <c r="B9" i="4"/>
  <c r="C7" i="4"/>
  <c r="C11" i="4"/>
  <c r="C9" i="4"/>
  <c r="B17" i="4" l="1"/>
  <c r="B28" i="4" s="1"/>
  <c r="C17" i="4"/>
</calcChain>
</file>

<file path=xl/sharedStrings.xml><?xml version="1.0" encoding="utf-8"?>
<sst xmlns="http://schemas.openxmlformats.org/spreadsheetml/2006/main" count="389" uniqueCount="118">
  <si>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</si>
  <si>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</si>
  <si>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</si>
  <si>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</si>
  <si>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</si>
  <si>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</si>
  <si>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</si>
  <si>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</si>
  <si>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</si>
  <si>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</si>
  <si>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</si>
  <si>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</si>
  <si>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</si>
  <si>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</si>
  <si>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</si>
  <si>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</si>
  <si>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</si>
  <si>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</si>
  <si>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</si>
  <si>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</si>
  <si>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</si>
  <si>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</si>
  <si>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</si>
  <si>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</si>
  <si>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</si>
  <si>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</si>
  <si>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</si>
  <si>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</si>
  <si>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</si>
  <si>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</si>
  <si>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</si>
  <si>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</si>
  <si>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</si>
  <si>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</si>
  <si>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</si>
  <si>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</si>
  <si>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</si>
  <si>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</si>
  <si>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</si>
  <si>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</si>
  <si>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</si>
  <si>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</si>
  <si>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</si>
  <si>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</si>
  <si>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</si>
  <si>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</si>
  <si>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</si>
  <si>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</si>
  <si>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</si>
  <si>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</si>
  <si>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</si>
  <si>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</si>
  <si>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</si>
  <si>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</si>
  <si>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</si>
  <si>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</si>
  <si>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</si>
  <si>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</si>
  <si>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</si>
  <si>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</si>
  <si>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</si>
  <si>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</si>
  <si>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</si>
  <si>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</si>
  <si>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</si>
  <si>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</si>
  <si>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</si>
  <si>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</si>
  <si>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</si>
  <si>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</si>
  <si>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</si>
  <si>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</si>
  <si>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</si>
  <si>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</si>
  <si>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</si>
  <si>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</si>
  <si>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ISKCON KADUNA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</si>
  <si>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</si>
  <si>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</si>
  <si>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</si>
  <si>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</si>
  <si>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</si>
  <si>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</si>
  <si>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</si>
  <si>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</si>
  <si>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</si>
  <si>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</si>
  <si>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MONTH: March 2022</t>
  </si>
  <si>
    <t xml:space="preserve">BTG Office </t>
  </si>
  <si>
    <t>Mukun Kalan Makan</t>
  </si>
  <si>
    <t>Book Table - Gaura Purnima</t>
  </si>
  <si>
    <t>Bhakta Aminou</t>
  </si>
  <si>
    <t>Akincana das</t>
  </si>
  <si>
    <t>Bhakta Eric</t>
  </si>
  <si>
    <t>Mother Raisha</t>
  </si>
  <si>
    <t>MONTH : March 2022</t>
  </si>
  <si>
    <t>VEDATTATVA DASA AND BHAKTIN HETVI</t>
  </si>
  <si>
    <t>BHAKTI YANGU GROUP</t>
  </si>
  <si>
    <t>KRISHNA KIDS SENA</t>
  </si>
  <si>
    <t>Sandton BTG team</t>
  </si>
  <si>
    <t>Damodar das (BCais)</t>
  </si>
  <si>
    <t xml:space="preserve">Radhakund devi dasi </t>
  </si>
  <si>
    <t>Dinesvara Krsna das</t>
  </si>
  <si>
    <t>Shobamayi devi dasi</t>
  </si>
  <si>
    <t>Caitanya Swarup das</t>
  </si>
  <si>
    <t>Team AGTSP</t>
  </si>
  <si>
    <t xml:space="preserve">Bhakta Justin and Harinam Team </t>
  </si>
  <si>
    <t>Vibhu Caitanya Das</t>
  </si>
  <si>
    <t>Ramanujacarya Das</t>
  </si>
  <si>
    <t>Paramatma Das</t>
  </si>
  <si>
    <t>Srila Prabhupada Prema Namahatta</t>
  </si>
  <si>
    <t>Govinda Das</t>
  </si>
  <si>
    <t>Ranga Devi</t>
  </si>
  <si>
    <t>Bimal Prabhu</t>
  </si>
  <si>
    <t>Acyuta Kesava Dasa</t>
  </si>
  <si>
    <t>Congregation</t>
  </si>
  <si>
    <t>ISKCON OTA</t>
  </si>
  <si>
    <t>ISKCON WARRI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</si>
</sst>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2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  <xf numFmtId="2" fontId="32" fillId="0" borderId="0" xfId="0" applyNumberFormat="1" applyFont="1"/>
    <xf numFmtId="0" fontId="1" fillId="0" borderId="27" xfId="0" applyFont="1" applyFill="1" applyBorder="1"/>
    <xf numFmtId="0" fontId="2" fillId="0" borderId="0" xfId="0" applyFont="1" applyFill="1"/>
    <xf numFmtId="0" fontId="3" fillId="0" borderId="2" xfId="0" applyFont="1" applyFill="1" applyBorder="1"/>
    <xf numFmtId="0" fontId="3" fillId="0" borderId="7" xfId="0" applyFont="1" applyFill="1" applyBorder="1"/>
    <xf numFmtId="0" fontId="3" fillId="0" borderId="14" xfId="0" applyFont="1" applyFill="1" applyBorder="1"/>
    <xf numFmtId="0" fontId="3" fillId="0" borderId="0" xfId="0" applyFont="1" applyFill="1" applyBorder="1"/>
    <xf numFmtId="0" fontId="4" fillId="0" borderId="20" xfId="0" applyFont="1" applyFill="1" applyBorder="1"/>
    <xf numFmtId="0" fontId="1" fillId="0" borderId="27" xfId="39" applyFont="1" applyFill="1" applyBorder="1"/>
    <xf numFmtId="0" fontId="10" fillId="0" borderId="27" xfId="0" applyFont="1" applyFill="1" applyBorder="1"/>
    <xf numFmtId="164" fontId="1" fillId="0" borderId="0" xfId="28" applyFont="1" applyFill="1"/>
    <xf numFmtId="164" fontId="1" fillId="0" borderId="65" xfId="28" applyFont="1" applyFill="1" applyBorder="1"/>
    <xf numFmtId="0" fontId="1" fillId="0" borderId="0" xfId="0" applyFont="1" applyFill="1"/>
    <xf numFmtId="0" fontId="3" fillId="0" borderId="0" xfId="0" applyFont="1" applyFill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2022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Summary!$B$25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Summary!$A$26:$A$37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Summary!$B$26:$B$37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</xdr:colOff>
      <xdr:row>1</xdr:row>
      <xdr:rowOff>19049</xdr:rowOff>
    </xdr:from>
    <xdr:to>
      <xdr:col>15</xdr:col>
      <xdr:colOff>600075</xdr:colOff>
      <xdr:row>39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E9" sqref="E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43</v>
      </c>
    </row>
    <row r="3" spans="1:16" ht="12.75">
      <c r="B3" s="2" t="s">
        <v>70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5"/>
      <c r="C9" s="104"/>
      <c r="D9" s="96"/>
      <c r="E9" s="96"/>
      <c r="F9" s="144"/>
      <c r="G9" s="145"/>
      <c r="H9" s="146"/>
      <c r="I9" s="147"/>
      <c r="J9" s="146"/>
      <c r="K9" s="145"/>
      <c r="L9" s="148"/>
      <c r="M9" s="145"/>
      <c r="N9" s="146"/>
      <c r="O9" s="102">
        <f t="shared" ref="O9:O17" si="0">SUM(F9:N9)</f>
        <v>0</v>
      </c>
      <c r="P9" s="103">
        <f>(D9*$D$5)+(E9*$E$5)+(F9*$F$5)+(G9*$G$5)+(H9*$H$5)+(I9*$I$5)+(J9*$J$5)+(K9*$K$5)+(L9*$L$5)+(M9*$M$5)+(N9*$N$5)</f>
        <v>0</v>
      </c>
    </row>
    <row r="10" spans="1:16" s="30" customFormat="1">
      <c r="A10" s="1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>
        <f t="shared" si="0"/>
        <v>0</v>
      </c>
      <c r="P10" s="103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5"/>
      <c r="C11" s="104"/>
      <c r="D11" s="96"/>
      <c r="E11" s="96"/>
      <c r="F11" s="119"/>
      <c r="G11" s="120"/>
      <c r="H11" s="121"/>
      <c r="I11" s="100"/>
      <c r="J11" s="121"/>
      <c r="K11" s="120"/>
      <c r="L11" s="101"/>
      <c r="M11" s="120"/>
      <c r="N11" s="121"/>
      <c r="O11" s="102">
        <f t="shared" si="0"/>
        <v>0</v>
      </c>
      <c r="P11" s="103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5"/>
      <c r="C12" s="104"/>
      <c r="D12" s="96"/>
      <c r="E12" s="96"/>
      <c r="F12" s="119"/>
      <c r="G12" s="120"/>
      <c r="H12" s="121"/>
      <c r="I12" s="100"/>
      <c r="J12" s="121"/>
      <c r="K12" s="120"/>
      <c r="L12" s="101"/>
      <c r="M12" s="120"/>
      <c r="N12" s="121"/>
      <c r="O12" s="102">
        <f t="shared" si="0"/>
        <v>0</v>
      </c>
      <c r="P12" s="103">
        <f t="shared" si="1"/>
        <v>0</v>
      </c>
    </row>
    <row r="13" spans="1:16" s="30" customFormat="1" hidden="1">
      <c r="A13" s="1"/>
      <c r="B13" s="95"/>
      <c r="C13" s="104"/>
      <c r="D13" s="96"/>
      <c r="E13" s="96"/>
      <c r="F13" s="119"/>
      <c r="G13" s="120"/>
      <c r="H13" s="121"/>
      <c r="I13" s="100"/>
      <c r="J13" s="121"/>
      <c r="K13" s="120"/>
      <c r="L13" s="101"/>
      <c r="M13" s="120"/>
      <c r="N13" s="121"/>
      <c r="O13" s="102">
        <f t="shared" si="0"/>
        <v>0</v>
      </c>
      <c r="P13" s="103">
        <f t="shared" si="1"/>
        <v>0</v>
      </c>
    </row>
    <row r="14" spans="1:16" s="30" customFormat="1" hidden="1">
      <c r="A14" s="1"/>
      <c r="B14" s="95"/>
      <c r="C14" s="104"/>
      <c r="D14" s="96"/>
      <c r="E14" s="96"/>
      <c r="F14" s="119"/>
      <c r="G14" s="120"/>
      <c r="H14" s="121"/>
      <c r="I14" s="100"/>
      <c r="J14" s="121"/>
      <c r="K14" s="120"/>
      <c r="L14" s="101"/>
      <c r="M14" s="120"/>
      <c r="N14" s="121"/>
      <c r="O14" s="102">
        <f t="shared" si="0"/>
        <v>0</v>
      </c>
      <c r="P14" s="103">
        <f t="shared" si="1"/>
        <v>0</v>
      </c>
    </row>
    <row r="15" spans="1:16" s="30" customFormat="1" hidden="1">
      <c r="A15" s="1"/>
      <c r="B15" s="95"/>
      <c r="C15" s="104"/>
      <c r="D15" s="96"/>
      <c r="E15" s="96"/>
      <c r="F15" s="119"/>
      <c r="G15" s="120"/>
      <c r="H15" s="121"/>
      <c r="I15" s="100"/>
      <c r="J15" s="121"/>
      <c r="K15" s="120"/>
      <c r="L15" s="101"/>
      <c r="M15" s="120"/>
      <c r="N15" s="121"/>
      <c r="O15" s="102">
        <f t="shared" si="0"/>
        <v>0</v>
      </c>
      <c r="P15" s="103">
        <f t="shared" si="1"/>
        <v>0</v>
      </c>
    </row>
    <row r="16" spans="1:16" s="30" customFormat="1" hidden="1">
      <c r="A16" s="1"/>
      <c r="B16" s="95"/>
      <c r="C16" s="104"/>
      <c r="D16" s="96"/>
      <c r="E16" s="96"/>
      <c r="F16" s="119"/>
      <c r="G16" s="120"/>
      <c r="H16" s="121"/>
      <c r="I16" s="100"/>
      <c r="J16" s="121"/>
      <c r="K16" s="120"/>
      <c r="L16" s="101"/>
      <c r="M16" s="120"/>
      <c r="N16" s="121"/>
      <c r="O16" s="102">
        <f t="shared" si="0"/>
        <v>0</v>
      </c>
      <c r="P16" s="103">
        <f t="shared" si="1"/>
        <v>0</v>
      </c>
    </row>
    <row r="17" spans="1:16" s="30" customFormat="1" hidden="1">
      <c r="A17" s="1"/>
      <c r="B17" s="95"/>
      <c r="C17" s="104"/>
      <c r="D17" s="96"/>
      <c r="E17" s="96"/>
      <c r="F17" s="97"/>
      <c r="G17" s="98"/>
      <c r="H17" s="99"/>
      <c r="I17" s="100"/>
      <c r="J17" s="99"/>
      <c r="K17" s="98"/>
      <c r="L17" s="101"/>
      <c r="M17" s="98"/>
      <c r="N17" s="99"/>
      <c r="O17" s="102">
        <f t="shared" si="0"/>
        <v>0</v>
      </c>
      <c r="P17" s="103">
        <f t="shared" si="1"/>
        <v>0</v>
      </c>
    </row>
    <row r="18" spans="1:16">
      <c r="A18" s="38"/>
      <c r="B18" s="105" t="s">
        <v>21</v>
      </c>
      <c r="C18" s="105">
        <f t="shared" ref="C18:P18" si="2">SUM(C9:C17)</f>
        <v>0</v>
      </c>
      <c r="D18" s="105">
        <f t="shared" si="2"/>
        <v>0</v>
      </c>
      <c r="E18" s="105">
        <f t="shared" si="2"/>
        <v>0</v>
      </c>
      <c r="F18" s="105">
        <f t="shared" si="2"/>
        <v>0</v>
      </c>
      <c r="G18" s="105">
        <f t="shared" si="2"/>
        <v>0</v>
      </c>
      <c r="H18" s="105">
        <f t="shared" si="2"/>
        <v>0</v>
      </c>
      <c r="I18" s="105">
        <f t="shared" si="2"/>
        <v>0</v>
      </c>
      <c r="J18" s="105">
        <f t="shared" si="2"/>
        <v>0</v>
      </c>
      <c r="K18" s="105">
        <f t="shared" si="2"/>
        <v>0</v>
      </c>
      <c r="L18" s="105">
        <f t="shared" si="2"/>
        <v>0</v>
      </c>
      <c r="M18" s="105">
        <f t="shared" si="2"/>
        <v>0</v>
      </c>
      <c r="N18" s="105">
        <f t="shared" si="2"/>
        <v>0</v>
      </c>
      <c r="O18" s="105">
        <f t="shared" si="2"/>
        <v>0</v>
      </c>
      <c r="P18" s="105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zoomScaleNormal="100" workbookViewId="0">
      <selection activeCell="D19" sqref="D1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1:16" ht="12.75">
      <c r="B1" s="2" t="s">
        <v>77</v>
      </c>
    </row>
    <row r="2" spans="1:16" ht="12.75">
      <c r="B2" s="2" t="s">
        <v>95</v>
      </c>
      <c r="C2" s="2"/>
      <c r="D2" s="2"/>
      <c r="E2" s="2"/>
    </row>
    <row r="3" spans="1:16">
      <c r="B3" s="74"/>
      <c r="C3" s="75" t="s">
        <v>0</v>
      </c>
      <c r="D3" s="75" t="s">
        <v>1</v>
      </c>
      <c r="E3" s="74" t="s">
        <v>2</v>
      </c>
      <c r="F3" s="76" t="s">
        <v>3</v>
      </c>
      <c r="G3" s="77" t="s">
        <v>4</v>
      </c>
      <c r="H3" s="78"/>
      <c r="I3" s="79" t="s">
        <v>5</v>
      </c>
      <c r="J3" s="80"/>
      <c r="K3" s="81" t="s">
        <v>6</v>
      </c>
      <c r="L3" s="75"/>
      <c r="M3" s="81" t="s">
        <v>7</v>
      </c>
      <c r="N3" s="80"/>
      <c r="O3" s="74"/>
      <c r="P3" s="74"/>
    </row>
    <row r="4" spans="1:16">
      <c r="B4" s="82"/>
      <c r="C4" s="12"/>
      <c r="D4" s="13">
        <v>36</v>
      </c>
      <c r="E4" s="31">
        <v>72</v>
      </c>
      <c r="F4" s="83">
        <v>0.1</v>
      </c>
      <c r="G4" s="84">
        <v>0.25</v>
      </c>
      <c r="H4" s="84">
        <v>0.25</v>
      </c>
      <c r="I4" s="80">
        <v>0.5</v>
      </c>
      <c r="J4" s="84">
        <v>0.5</v>
      </c>
      <c r="K4" s="85">
        <v>1</v>
      </c>
      <c r="L4" s="86">
        <v>1</v>
      </c>
      <c r="M4" s="85">
        <v>2</v>
      </c>
      <c r="N4" s="85">
        <v>2</v>
      </c>
      <c r="O4" s="87"/>
      <c r="P4" s="88"/>
    </row>
    <row r="5" spans="1:16" s="30" customFormat="1">
      <c r="A5" s="1"/>
      <c r="B5" s="89" t="s">
        <v>8</v>
      </c>
      <c r="C5" s="90"/>
      <c r="D5" s="90"/>
      <c r="E5" s="90"/>
      <c r="F5" s="83" t="s">
        <v>9</v>
      </c>
      <c r="G5" s="91" t="s">
        <v>10</v>
      </c>
      <c r="H5" s="91" t="s">
        <v>11</v>
      </c>
      <c r="I5" s="78" t="s">
        <v>12</v>
      </c>
      <c r="J5" s="91" t="s">
        <v>13</v>
      </c>
      <c r="K5" s="91" t="s">
        <v>14</v>
      </c>
      <c r="L5" s="83" t="s">
        <v>15</v>
      </c>
      <c r="M5" s="91" t="s">
        <v>16</v>
      </c>
      <c r="N5" s="91" t="s">
        <v>17</v>
      </c>
      <c r="O5" s="78" t="s">
        <v>18</v>
      </c>
      <c r="P5" s="83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2"/>
      <c r="C7" s="92"/>
      <c r="D7" s="92"/>
      <c r="E7" s="92"/>
      <c r="F7" s="93"/>
      <c r="G7" s="93"/>
      <c r="H7" s="93"/>
      <c r="I7" s="93"/>
      <c r="J7" s="93"/>
      <c r="K7" s="93"/>
      <c r="L7" s="93"/>
      <c r="M7" s="93"/>
      <c r="N7" s="93"/>
      <c r="O7" s="94"/>
      <c r="P7" s="94"/>
    </row>
    <row r="8" spans="1:16" s="181" customFormat="1">
      <c r="A8" s="180"/>
      <c r="B8" s="95" t="s">
        <v>74</v>
      </c>
      <c r="C8" s="104"/>
      <c r="D8" s="96"/>
      <c r="E8" s="96"/>
      <c r="F8" s="119">
        <v>18</v>
      </c>
      <c r="G8" s="120">
        <v>45</v>
      </c>
      <c r="H8" s="121"/>
      <c r="I8" s="100">
        <v>10</v>
      </c>
      <c r="J8" s="121"/>
      <c r="K8" s="120"/>
      <c r="L8" s="101">
        <v>3</v>
      </c>
      <c r="M8" s="120"/>
      <c r="N8" s="121"/>
      <c r="O8" s="102">
        <f t="shared" ref="O8:O9" si="0">SUM(F8:N8)</f>
        <v>76</v>
      </c>
      <c r="P8" s="103">
        <f>(D8*$D$4)+(E8*$E$4)+(F8*$F$4)+(G8*$G$4)+(H8*$H$4)+(I8*$I$4)+(J8*$J$4)+(K8*$K$4)+(L8*$L$4)+(M8*$M$4)+(N8*$N$4)</f>
        <v>21.05</v>
      </c>
    </row>
    <row r="9" spans="1:16" s="30" customFormat="1">
      <c r="A9" s="1"/>
      <c r="B9" s="95"/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 t="shared" si="0"/>
        <v>0</v>
      </c>
      <c r="P9" s="103">
        <f t="shared" ref="P9" si="1">(D9*$D$4)+(E9*$E$4)+(F9*$F$4)+(G9*$G$4)+(H9*$H$4)+(I9*$I$4)+(J9*$J$4)+(K9*$K$4)+(L9*$L$4)+(M9*$M$4)+(N9*$N$4)</f>
        <v>0</v>
      </c>
    </row>
    <row r="10" spans="1:16">
      <c r="A10" s="38"/>
      <c r="B10" s="105" t="s">
        <v>21</v>
      </c>
      <c r="C10" s="105">
        <f t="shared" ref="C10:P10" si="2">SUM(C8:C9)</f>
        <v>0</v>
      </c>
      <c r="D10" s="105">
        <f t="shared" si="2"/>
        <v>0</v>
      </c>
      <c r="E10" s="105">
        <f t="shared" si="2"/>
        <v>0</v>
      </c>
      <c r="F10" s="105">
        <f t="shared" si="2"/>
        <v>18</v>
      </c>
      <c r="G10" s="105">
        <f t="shared" si="2"/>
        <v>45</v>
      </c>
      <c r="H10" s="105">
        <f t="shared" si="2"/>
        <v>0</v>
      </c>
      <c r="I10" s="105">
        <f t="shared" si="2"/>
        <v>10</v>
      </c>
      <c r="J10" s="105">
        <f t="shared" si="2"/>
        <v>0</v>
      </c>
      <c r="K10" s="105">
        <f t="shared" si="2"/>
        <v>0</v>
      </c>
      <c r="L10" s="105">
        <f t="shared" si="2"/>
        <v>3</v>
      </c>
      <c r="M10" s="105">
        <f t="shared" si="2"/>
        <v>0</v>
      </c>
      <c r="N10" s="105">
        <f t="shared" si="2"/>
        <v>0</v>
      </c>
      <c r="O10" s="105">
        <f t="shared" si="2"/>
        <v>76</v>
      </c>
      <c r="P10" s="212">
        <f t="shared" si="2"/>
        <v>21.05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O27" sqref="O27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48</v>
      </c>
    </row>
    <row r="3" spans="1:16" ht="12.75">
      <c r="B3" s="2" t="s">
        <v>70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30" customFormat="1">
      <c r="A9" s="1"/>
      <c r="B9" s="95"/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 t="shared" ref="O9:O12" si="0">SUM(F9:N9)</f>
        <v>0</v>
      </c>
      <c r="P9" s="103">
        <f>(D9*$D$5)+(E9*$E$5)+(F9*$F$5)+(G9*$G$5)+(H9*$H$5)+(I9*$I$5)+(J9*$J$5)+(K9*$K$5)+(L9*$L$5)+(M9*$M$5)+(N9*$N$5)</f>
        <v>0</v>
      </c>
    </row>
    <row r="10" spans="1:16" s="30" customFormat="1">
      <c r="A10" s="1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>
        <f t="shared" si="0"/>
        <v>0</v>
      </c>
      <c r="P10" s="103">
        <f t="shared" ref="P10:P13" si="1">(D10*$D$5)+(E10*$E$5)+(F10*$F$5)+(G10*$G$5)+(H10*$H$5)+(I10*$I$5)+(J10*$J$5)+(K10*$K$5)+(L10*$L$5)+(M10*$M$5)+(N10*$N$5)</f>
        <v>0</v>
      </c>
    </row>
    <row r="11" spans="1:16" s="30" customFormat="1">
      <c r="A11" s="1"/>
      <c r="B11" s="95"/>
      <c r="C11" s="104"/>
      <c r="D11" s="96"/>
      <c r="E11" s="96"/>
      <c r="F11" s="119"/>
      <c r="G11" s="120"/>
      <c r="H11" s="121"/>
      <c r="I11" s="100"/>
      <c r="J11" s="121"/>
      <c r="K11" s="120"/>
      <c r="L11" s="101"/>
      <c r="M11" s="120"/>
      <c r="N11" s="121"/>
      <c r="O11" s="102">
        <f t="shared" si="0"/>
        <v>0</v>
      </c>
      <c r="P11" s="103">
        <f t="shared" si="1"/>
        <v>0</v>
      </c>
    </row>
    <row r="12" spans="1:16" s="30" customFormat="1">
      <c r="A12" s="1"/>
      <c r="B12" s="95"/>
      <c r="C12" s="104"/>
      <c r="D12" s="96"/>
      <c r="E12" s="96"/>
      <c r="F12" s="119"/>
      <c r="G12" s="120"/>
      <c r="H12" s="121"/>
      <c r="I12" s="100"/>
      <c r="J12" s="121"/>
      <c r="K12" s="120"/>
      <c r="L12" s="101"/>
      <c r="M12" s="120"/>
      <c r="N12" s="121"/>
      <c r="O12" s="102">
        <f t="shared" si="0"/>
        <v>0</v>
      </c>
      <c r="P12" s="103">
        <f t="shared" si="1"/>
        <v>0</v>
      </c>
    </row>
    <row r="13" spans="1:16" s="30" customFormat="1">
      <c r="A13" s="1"/>
      <c r="B13" s="95"/>
      <c r="C13" s="104"/>
      <c r="D13" s="96"/>
      <c r="E13" s="96"/>
      <c r="F13" s="119"/>
      <c r="G13" s="120"/>
      <c r="H13" s="121"/>
      <c r="I13" s="100"/>
      <c r="J13" s="121"/>
      <c r="K13" s="120"/>
      <c r="L13" s="101"/>
      <c r="M13" s="120"/>
      <c r="N13" s="121"/>
      <c r="O13" s="102">
        <f>SUM(F13:N13)</f>
        <v>0</v>
      </c>
      <c r="P13" s="103">
        <f t="shared" si="1"/>
        <v>0</v>
      </c>
    </row>
    <row r="14" spans="1:16">
      <c r="A14" s="38"/>
      <c r="B14" s="105" t="s">
        <v>21</v>
      </c>
      <c r="C14" s="105">
        <f t="shared" ref="C14:P14" si="2">SUM(C9:C13)</f>
        <v>0</v>
      </c>
      <c r="D14" s="105">
        <f t="shared" si="2"/>
        <v>0</v>
      </c>
      <c r="E14" s="105">
        <f t="shared" si="2"/>
        <v>0</v>
      </c>
      <c r="F14" s="105">
        <f t="shared" si="2"/>
        <v>0</v>
      </c>
      <c r="G14" s="105">
        <f t="shared" si="2"/>
        <v>0</v>
      </c>
      <c r="H14" s="105">
        <f t="shared" si="2"/>
        <v>0</v>
      </c>
      <c r="I14" s="105">
        <f t="shared" si="2"/>
        <v>0</v>
      </c>
      <c r="J14" s="105">
        <f t="shared" si="2"/>
        <v>0</v>
      </c>
      <c r="K14" s="105">
        <f t="shared" si="2"/>
        <v>0</v>
      </c>
      <c r="L14" s="105">
        <f t="shared" si="2"/>
        <v>0</v>
      </c>
      <c r="M14" s="105">
        <f t="shared" si="2"/>
        <v>0</v>
      </c>
      <c r="N14" s="105">
        <f t="shared" si="2"/>
        <v>0</v>
      </c>
      <c r="O14" s="105">
        <f t="shared" si="2"/>
        <v>0</v>
      </c>
      <c r="P14" s="105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4"/>
  <sheetViews>
    <sheetView workbookViewId="0">
      <selection activeCell="K36" sqref="K36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95</v>
      </c>
      <c r="C2" s="2"/>
      <c r="D2" s="108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32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37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 s="183" customFormat="1">
      <c r="B8" s="182" t="s">
        <v>96</v>
      </c>
      <c r="C8" s="142"/>
      <c r="D8" s="51"/>
      <c r="E8" s="188"/>
      <c r="F8" s="189">
        <v>18</v>
      </c>
      <c r="G8" s="175">
        <v>15</v>
      </c>
      <c r="H8" s="176"/>
      <c r="I8" s="177">
        <v>4</v>
      </c>
      <c r="J8" s="176"/>
      <c r="K8" s="175"/>
      <c r="L8" s="178">
        <v>3</v>
      </c>
      <c r="M8" s="175"/>
      <c r="N8" s="176">
        <v>33</v>
      </c>
      <c r="O8" s="116">
        <f t="shared" ref="O8:O11" si="0">SUM(F8:N8)</f>
        <v>73</v>
      </c>
      <c r="P8" s="190">
        <f t="shared" ref="P8:P11" si="1">(D8*$D$4)+(E8*$E$4)+(F8*$F$4)+(G8*$G$4)+(H8*$H$4)+(I8*$I$4)+(J8*$J$4)+(K8*$K$4)+(L8*$L$4)+(M8*$M$4)+(N8*$N$4)</f>
        <v>76.55</v>
      </c>
    </row>
    <row r="9" spans="1:16" s="183" customFormat="1">
      <c r="B9" s="182" t="s">
        <v>97</v>
      </c>
      <c r="C9" s="142"/>
      <c r="D9" s="51"/>
      <c r="E9" s="188"/>
      <c r="F9" s="189"/>
      <c r="G9" s="175">
        <v>76</v>
      </c>
      <c r="H9" s="176"/>
      <c r="I9" s="177">
        <v>14</v>
      </c>
      <c r="J9" s="176"/>
      <c r="K9" s="175"/>
      <c r="L9" s="178">
        <v>16</v>
      </c>
      <c r="M9" s="175"/>
      <c r="N9" s="176">
        <v>1</v>
      </c>
      <c r="O9" s="116">
        <f t="shared" si="0"/>
        <v>107</v>
      </c>
      <c r="P9" s="190">
        <f t="shared" si="1"/>
        <v>44</v>
      </c>
    </row>
    <row r="10" spans="1:16" s="183" customFormat="1">
      <c r="B10" s="182" t="s">
        <v>98</v>
      </c>
      <c r="C10" s="142"/>
      <c r="D10" s="51"/>
      <c r="E10" s="188"/>
      <c r="F10" s="189">
        <v>30</v>
      </c>
      <c r="G10" s="175">
        <v>830</v>
      </c>
      <c r="H10" s="176"/>
      <c r="I10" s="177">
        <v>93</v>
      </c>
      <c r="J10" s="176"/>
      <c r="K10" s="175"/>
      <c r="L10" s="178">
        <v>95</v>
      </c>
      <c r="M10" s="175"/>
      <c r="N10" s="176">
        <v>74</v>
      </c>
      <c r="O10" s="116">
        <f t="shared" si="0"/>
        <v>1122</v>
      </c>
      <c r="P10" s="190">
        <f t="shared" si="1"/>
        <v>500</v>
      </c>
    </row>
    <row r="11" spans="1:16" s="183" customFormat="1">
      <c r="B11" s="182"/>
      <c r="C11" s="142"/>
      <c r="D11" s="51"/>
      <c r="E11" s="188"/>
      <c r="F11" s="189"/>
      <c r="G11" s="175"/>
      <c r="H11" s="176"/>
      <c r="I11" s="177"/>
      <c r="J11" s="176"/>
      <c r="K11" s="175"/>
      <c r="L11" s="178"/>
      <c r="M11" s="175"/>
      <c r="N11" s="176"/>
      <c r="O11" s="116">
        <f t="shared" si="0"/>
        <v>0</v>
      </c>
      <c r="P11" s="190">
        <f t="shared" si="1"/>
        <v>0</v>
      </c>
    </row>
    <row r="12" spans="1:16">
      <c r="B12" s="58"/>
      <c r="C12" s="142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16">
        <f t="shared" ref="O12" si="2">SUM(F12:N12)</f>
        <v>0</v>
      </c>
      <c r="P12" s="190">
        <f t="shared" ref="P12" si="3">(D12*$D$4)+(E12*$E$4)+(F12*$F$4)+(G12*$G$4)+(H12*$H$4)+(I12*$I$4)+(J12*$J$4)+(K12*$K$4)+(L12*$L$4)+(M12*$M$4)+(N12*$N$4)</f>
        <v>0</v>
      </c>
    </row>
    <row r="13" spans="1:16" ht="12" thickBot="1">
      <c r="A13" s="38"/>
      <c r="B13" s="39" t="s">
        <v>21</v>
      </c>
      <c r="C13" s="39">
        <f t="shared" ref="C13:P13" si="4">SUM(C8:C12)</f>
        <v>0</v>
      </c>
      <c r="D13" s="39">
        <f t="shared" si="4"/>
        <v>0</v>
      </c>
      <c r="E13" s="39">
        <f t="shared" si="4"/>
        <v>0</v>
      </c>
      <c r="F13" s="39">
        <f t="shared" si="4"/>
        <v>48</v>
      </c>
      <c r="G13" s="39">
        <f t="shared" si="4"/>
        <v>921</v>
      </c>
      <c r="H13" s="39">
        <f t="shared" si="4"/>
        <v>0</v>
      </c>
      <c r="I13" s="39">
        <f t="shared" si="4"/>
        <v>111</v>
      </c>
      <c r="J13" s="39">
        <f t="shared" si="4"/>
        <v>0</v>
      </c>
      <c r="K13" s="39">
        <f t="shared" si="4"/>
        <v>0</v>
      </c>
      <c r="L13" s="39">
        <f t="shared" si="4"/>
        <v>114</v>
      </c>
      <c r="M13" s="39">
        <f t="shared" si="4"/>
        <v>0</v>
      </c>
      <c r="N13" s="39">
        <f t="shared" si="4"/>
        <v>108</v>
      </c>
      <c r="O13" s="39">
        <f t="shared" si="4"/>
        <v>1302</v>
      </c>
      <c r="P13" s="39">
        <f t="shared" si="4"/>
        <v>620.54999999999995</v>
      </c>
    </row>
    <row r="14" spans="1:16">
      <c r="B14" s="38"/>
      <c r="C14" s="38"/>
      <c r="D14" s="38"/>
      <c r="E14" s="38"/>
      <c r="F14" s="40"/>
      <c r="G14" s="40"/>
      <c r="H14" s="40"/>
      <c r="I14" s="40"/>
      <c r="J14" s="40"/>
      <c r="K14" s="40"/>
      <c r="L14" s="40"/>
      <c r="M14" s="40"/>
      <c r="N14" s="40"/>
      <c r="O14" s="38"/>
      <c r="P14" s="38"/>
    </row>
    <row r="15" spans="1:16" s="183" customFormat="1" hidden="1">
      <c r="O15" s="191"/>
    </row>
    <row r="16" spans="1:16" s="183" customFormat="1" ht="12" hidden="1" thickBot="1">
      <c r="B16" s="185" t="s">
        <v>79</v>
      </c>
      <c r="C16" s="185"/>
      <c r="D16" s="185"/>
      <c r="E16" s="185"/>
      <c r="F16" s="186"/>
      <c r="G16" s="186"/>
      <c r="H16" s="186"/>
      <c r="I16" s="186"/>
      <c r="J16" s="186"/>
      <c r="K16" s="186"/>
      <c r="L16" s="186"/>
      <c r="M16" s="186"/>
      <c r="N16" s="186"/>
      <c r="O16" s="187"/>
      <c r="P16" s="187"/>
    </row>
    <row r="17" spans="2:16" s="183" customFormat="1" ht="12" hidden="1" customHeight="1">
      <c r="B17" s="157"/>
      <c r="C17" s="51"/>
      <c r="D17" s="188"/>
      <c r="E17" s="188"/>
      <c r="F17" s="161"/>
      <c r="G17" s="158"/>
      <c r="H17" s="176"/>
      <c r="I17" s="159"/>
      <c r="J17" s="176"/>
      <c r="K17" s="158"/>
      <c r="L17" s="160"/>
      <c r="M17" s="175"/>
      <c r="N17" s="109"/>
      <c r="O17" s="179">
        <f>SUM(F17:N17)</f>
        <v>0</v>
      </c>
      <c r="P17" s="190">
        <f t="shared" ref="P17:P18" si="5">(D17*$D$4)+(E17*$E$4)+(F17*$F$4)+(G17*$G$4)+(H17*$H$4)+(I17*$I$4)+(J17*$J$4)+(K17*$K$4)+(L17*$L$4)+(M17*$M$4)+(N17*$N$4)</f>
        <v>0</v>
      </c>
    </row>
    <row r="18" spans="2:16" s="183" customFormat="1" hidden="1">
      <c r="B18" s="157"/>
      <c r="C18" s="51"/>
      <c r="D18" s="188"/>
      <c r="E18" s="188"/>
      <c r="F18" s="110"/>
      <c r="G18" s="112"/>
      <c r="H18" s="111"/>
      <c r="I18" s="112"/>
      <c r="J18" s="113"/>
      <c r="K18" s="112"/>
      <c r="L18" s="113"/>
      <c r="M18" s="114"/>
      <c r="N18" s="109"/>
      <c r="O18" s="179">
        <f>SUM(F18:N18)</f>
        <v>0</v>
      </c>
      <c r="P18" s="190">
        <f t="shared" si="5"/>
        <v>0</v>
      </c>
    </row>
    <row r="19" spans="2:16" s="183" customFormat="1" ht="12" hidden="1" thickBot="1">
      <c r="B19" s="192" t="s">
        <v>21</v>
      </c>
      <c r="C19" s="192">
        <f t="shared" ref="C19:P19" si="6">SUM(C17:C18)</f>
        <v>0</v>
      </c>
      <c r="D19" s="192">
        <f t="shared" si="6"/>
        <v>0</v>
      </c>
      <c r="E19" s="192">
        <f t="shared" si="6"/>
        <v>0</v>
      </c>
      <c r="F19" s="192">
        <f t="shared" si="6"/>
        <v>0</v>
      </c>
      <c r="G19" s="192">
        <f t="shared" si="6"/>
        <v>0</v>
      </c>
      <c r="H19" s="192">
        <f t="shared" si="6"/>
        <v>0</v>
      </c>
      <c r="I19" s="192">
        <f t="shared" si="6"/>
        <v>0</v>
      </c>
      <c r="J19" s="192">
        <f t="shared" si="6"/>
        <v>0</v>
      </c>
      <c r="K19" s="192">
        <f t="shared" si="6"/>
        <v>0</v>
      </c>
      <c r="L19" s="192">
        <f t="shared" si="6"/>
        <v>0</v>
      </c>
      <c r="M19" s="192">
        <f t="shared" si="6"/>
        <v>0</v>
      </c>
      <c r="N19" s="192">
        <f t="shared" si="6"/>
        <v>0</v>
      </c>
      <c r="O19" s="192">
        <f t="shared" si="6"/>
        <v>0</v>
      </c>
      <c r="P19" s="115">
        <f t="shared" si="6"/>
        <v>0</v>
      </c>
    </row>
    <row r="20" spans="2:16" s="183" customFormat="1" hidden="1"/>
    <row r="21" spans="2:16" hidden="1">
      <c r="O21" s="38"/>
    </row>
    <row r="22" spans="2:16" ht="12" hidden="1" thickBot="1">
      <c r="B22" s="33" t="s">
        <v>38</v>
      </c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2:16" ht="12" hidden="1" customHeight="1">
      <c r="B23" s="157"/>
      <c r="C23" s="51"/>
      <c r="D23" s="52"/>
      <c r="E23" s="52"/>
      <c r="F23" s="161"/>
      <c r="G23" s="158"/>
      <c r="H23" s="60"/>
      <c r="I23" s="159"/>
      <c r="J23" s="60"/>
      <c r="K23" s="158"/>
      <c r="L23" s="160"/>
      <c r="M23" s="59"/>
      <c r="N23" s="109"/>
      <c r="O23" s="36">
        <f>SUM(F23:N23)</f>
        <v>0</v>
      </c>
      <c r="P23" s="190">
        <f t="shared" ref="P23:P24" si="7">(D23*$D$4)+(E23*$E$4)+(F23*$F$4)+(G23*$G$4)+(H23*$H$4)+(I23*$I$4)+(J23*$J$4)+(K23*$K$4)+(L23*$L$4)+(M23*$M$4)+(N23*$N$4)</f>
        <v>0</v>
      </c>
    </row>
    <row r="24" spans="2:16" hidden="1">
      <c r="B24" s="157"/>
      <c r="C24" s="51"/>
      <c r="D24" s="52"/>
      <c r="E24" s="52"/>
      <c r="F24" s="110"/>
      <c r="G24" s="112"/>
      <c r="H24" s="111"/>
      <c r="I24" s="112"/>
      <c r="J24" s="113"/>
      <c r="K24" s="112"/>
      <c r="L24" s="113"/>
      <c r="M24" s="114"/>
      <c r="N24" s="109"/>
      <c r="O24" s="36">
        <f>SUM(F24:N24)</f>
        <v>0</v>
      </c>
      <c r="P24" s="190">
        <f t="shared" si="7"/>
        <v>0</v>
      </c>
    </row>
    <row r="25" spans="2:16" ht="12" hidden="1" thickBot="1">
      <c r="B25" s="39" t="s">
        <v>21</v>
      </c>
      <c r="C25" s="39">
        <f t="shared" ref="C25:P25" si="8">SUM(C23:C24)</f>
        <v>0</v>
      </c>
      <c r="D25" s="39">
        <f t="shared" si="8"/>
        <v>0</v>
      </c>
      <c r="E25" s="39">
        <f t="shared" si="8"/>
        <v>0</v>
      </c>
      <c r="F25" s="39">
        <f t="shared" si="8"/>
        <v>0</v>
      </c>
      <c r="G25" s="39">
        <f t="shared" si="8"/>
        <v>0</v>
      </c>
      <c r="H25" s="39">
        <f t="shared" si="8"/>
        <v>0</v>
      </c>
      <c r="I25" s="39">
        <f t="shared" si="8"/>
        <v>0</v>
      </c>
      <c r="J25" s="39">
        <f t="shared" si="8"/>
        <v>0</v>
      </c>
      <c r="K25" s="39">
        <f t="shared" si="8"/>
        <v>0</v>
      </c>
      <c r="L25" s="39">
        <f t="shared" si="8"/>
        <v>0</v>
      </c>
      <c r="M25" s="39">
        <f t="shared" si="8"/>
        <v>0</v>
      </c>
      <c r="N25" s="39">
        <f t="shared" si="8"/>
        <v>0</v>
      </c>
      <c r="O25" s="39">
        <f t="shared" si="8"/>
        <v>0</v>
      </c>
      <c r="P25" s="115">
        <f t="shared" si="8"/>
        <v>0</v>
      </c>
    </row>
    <row r="26" spans="2:16" hidden="1"/>
    <row r="27" spans="2:16" hidden="1"/>
    <row r="28" spans="2:16" ht="12" hidden="1" thickBot="1">
      <c r="B28" s="33" t="s">
        <v>39</v>
      </c>
      <c r="C28" s="33"/>
      <c r="D28" s="33"/>
      <c r="E28" s="33"/>
      <c r="F28" s="34"/>
      <c r="G28" s="34"/>
      <c r="H28" s="34"/>
      <c r="I28" s="34"/>
      <c r="J28" s="34"/>
      <c r="K28" s="34"/>
      <c r="L28" s="34"/>
      <c r="M28" s="34"/>
      <c r="N28" s="34"/>
      <c r="O28" s="35"/>
      <c r="P28" s="35"/>
    </row>
    <row r="29" spans="2:16" hidden="1">
      <c r="B29" s="58"/>
      <c r="C29" s="63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>SUM(F29:N29)</f>
        <v>0</v>
      </c>
      <c r="P29" s="190">
        <f t="shared" ref="P29:P31" si="9">(D29*$D$4)+(E29*$E$4)+(F29*$F$4)+(G29*$G$4)+(H29*$H$4)+(I29*$I$4)+(J29*$J$4)+(K29*$K$4)+(L29*$L$4)+(M29*$M$4)+(N29*$N$4)</f>
        <v>0</v>
      </c>
    </row>
    <row r="30" spans="2:16" hidden="1"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>SUM(F30:N30)</f>
        <v>0</v>
      </c>
      <c r="P30" s="190">
        <f t="shared" si="9"/>
        <v>0</v>
      </c>
    </row>
    <row r="31" spans="2:16" hidden="1"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SUM(C31:N31)</f>
        <v>0</v>
      </c>
      <c r="P31" s="190">
        <f t="shared" si="9"/>
        <v>0</v>
      </c>
    </row>
    <row r="32" spans="2:16" ht="12" hidden="1" thickBot="1">
      <c r="B32" s="39" t="s">
        <v>21</v>
      </c>
      <c r="C32" s="39">
        <f>SUM(C29:C30)</f>
        <v>0</v>
      </c>
      <c r="D32" s="39">
        <f>SUM(D29:D30)</f>
        <v>0</v>
      </c>
      <c r="E32" s="39">
        <f>SUM(E29:E30)</f>
        <v>0</v>
      </c>
      <c r="F32" s="39">
        <f t="shared" ref="F32:P32" si="10">SUM(F29:F31)</f>
        <v>0</v>
      </c>
      <c r="G32" s="39">
        <f t="shared" si="10"/>
        <v>0</v>
      </c>
      <c r="H32" s="39">
        <f t="shared" si="10"/>
        <v>0</v>
      </c>
      <c r="I32" s="39">
        <f t="shared" si="10"/>
        <v>0</v>
      </c>
      <c r="J32" s="39">
        <f t="shared" si="10"/>
        <v>0</v>
      </c>
      <c r="K32" s="39">
        <f t="shared" si="10"/>
        <v>0</v>
      </c>
      <c r="L32" s="39">
        <f t="shared" si="10"/>
        <v>0</v>
      </c>
      <c r="M32" s="39">
        <f t="shared" si="10"/>
        <v>0</v>
      </c>
      <c r="N32" s="39">
        <f t="shared" si="10"/>
        <v>0</v>
      </c>
      <c r="O32" s="39">
        <f t="shared" si="10"/>
        <v>0</v>
      </c>
      <c r="P32" s="115">
        <f t="shared" si="10"/>
        <v>0</v>
      </c>
    </row>
    <row r="33" spans="2:16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143"/>
    </row>
    <row r="34" spans="2:16">
      <c r="N34" s="118" t="s">
        <v>28</v>
      </c>
      <c r="O34" s="117">
        <f>SUM(O19+O13+O25+O32)</f>
        <v>1302</v>
      </c>
      <c r="P34" s="213">
        <f>SUM(P19+P13+P25+P32)</f>
        <v>620.54999999999995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7"/>
  <sheetViews>
    <sheetView workbookViewId="0">
      <selection activeCell="N31" sqref="N3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85</v>
      </c>
    </row>
    <row r="3" spans="1:16" ht="12.75">
      <c r="B3" s="2" t="s">
        <v>70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30" customFormat="1">
      <c r="A9" s="1"/>
      <c r="B9" s="95"/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 t="shared" ref="O9:O16" si="0">SUM(F9:N9)</f>
        <v>0</v>
      </c>
      <c r="P9" s="190">
        <f>(D9*$D$5)+(E9*$E$5)+(F9*$F$5)+(G9*$G$5)+(H9*$H$5)+(I9*$I$5)+(J9*$J$5)+(K9*$K$5)+(L9*$L$5)+(M9*$M$5)+(N9*$N$5)</f>
        <v>0</v>
      </c>
    </row>
    <row r="10" spans="1:16" s="184" customFormat="1">
      <c r="A10" s="183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>
        <f t="shared" ref="O10:O13" si="1">SUM(F10:N10)</f>
        <v>0</v>
      </c>
      <c r="P10" s="190">
        <f t="shared" ref="P10:P13" si="2">(D10*$D$5)+(E10*$E$5)+(F10*$F$5)+(G10*$G$5)+(H10*$H$5)+(I10*$I$5)+(J10*$J$5)+(K10*$K$5)+(L10*$L$5)+(M10*$M$5)+(N10*$N$5)</f>
        <v>0</v>
      </c>
    </row>
    <row r="11" spans="1:16" s="184" customFormat="1">
      <c r="A11" s="183"/>
      <c r="B11" s="95"/>
      <c r="C11" s="104"/>
      <c r="D11" s="96"/>
      <c r="E11" s="96"/>
      <c r="F11" s="119"/>
      <c r="G11" s="120"/>
      <c r="H11" s="121"/>
      <c r="I11" s="100"/>
      <c r="J11" s="121"/>
      <c r="K11" s="120"/>
      <c r="L11" s="101"/>
      <c r="M11" s="120"/>
      <c r="N11" s="121"/>
      <c r="O11" s="102">
        <f t="shared" si="1"/>
        <v>0</v>
      </c>
      <c r="P11" s="190">
        <f t="shared" si="2"/>
        <v>0</v>
      </c>
    </row>
    <row r="12" spans="1:16" s="184" customFormat="1">
      <c r="A12" s="183"/>
      <c r="B12" s="95"/>
      <c r="C12" s="104"/>
      <c r="D12" s="96"/>
      <c r="E12" s="96"/>
      <c r="F12" s="119"/>
      <c r="G12" s="120"/>
      <c r="H12" s="121"/>
      <c r="I12" s="100"/>
      <c r="J12" s="121"/>
      <c r="K12" s="120"/>
      <c r="L12" s="101"/>
      <c r="M12" s="120"/>
      <c r="N12" s="121"/>
      <c r="O12" s="102">
        <f t="shared" si="1"/>
        <v>0</v>
      </c>
      <c r="P12" s="190">
        <f t="shared" si="2"/>
        <v>0</v>
      </c>
    </row>
    <row r="13" spans="1:16" s="184" customFormat="1">
      <c r="A13" s="183"/>
      <c r="B13" s="95"/>
      <c r="C13" s="104"/>
      <c r="D13" s="96"/>
      <c r="E13" s="96"/>
      <c r="F13" s="119"/>
      <c r="G13" s="120"/>
      <c r="H13" s="121"/>
      <c r="I13" s="100"/>
      <c r="J13" s="121"/>
      <c r="K13" s="120"/>
      <c r="L13" s="101"/>
      <c r="M13" s="120"/>
      <c r="N13" s="121"/>
      <c r="O13" s="102">
        <f t="shared" si="1"/>
        <v>0</v>
      </c>
      <c r="P13" s="190">
        <f t="shared" si="2"/>
        <v>0</v>
      </c>
    </row>
    <row r="14" spans="1:16" s="184" customFormat="1">
      <c r="A14" s="183"/>
      <c r="B14" s="95"/>
      <c r="C14" s="104"/>
      <c r="D14" s="96"/>
      <c r="E14" s="96"/>
      <c r="F14" s="119"/>
      <c r="G14" s="120"/>
      <c r="H14" s="121"/>
      <c r="I14" s="100"/>
      <c r="J14" s="121"/>
      <c r="K14" s="120"/>
      <c r="L14" s="101"/>
      <c r="M14" s="120"/>
      <c r="N14" s="121"/>
      <c r="O14" s="102">
        <f t="shared" si="0"/>
        <v>0</v>
      </c>
      <c r="P14" s="190">
        <f t="shared" ref="P14:P15" si="3">(D14*$D$5)+(E14*$E$5)+(F14*$F$5)+(G14*$G$5)+(H14*$H$5)+(I14*$I$5)+(J14*$J$5)+(K14*$K$5)+(L14*$L$5)+(M14*$M$5)+(N14*$N$5)</f>
        <v>0</v>
      </c>
    </row>
    <row r="15" spans="1:16" s="184" customFormat="1">
      <c r="A15" s="183"/>
      <c r="B15" s="95"/>
      <c r="C15" s="104"/>
      <c r="D15" s="96"/>
      <c r="E15" s="96"/>
      <c r="F15" s="119"/>
      <c r="G15" s="120"/>
      <c r="H15" s="121"/>
      <c r="I15" s="100"/>
      <c r="J15" s="121"/>
      <c r="K15" s="120"/>
      <c r="L15" s="101"/>
      <c r="M15" s="120"/>
      <c r="N15" s="121"/>
      <c r="O15" s="116">
        <f>SUM(F15:N15)+(E15*18)+(D15*9)</f>
        <v>0</v>
      </c>
      <c r="P15" s="190">
        <f t="shared" si="3"/>
        <v>0</v>
      </c>
    </row>
    <row r="16" spans="1:16" s="30" customFormat="1">
      <c r="A16" s="1"/>
      <c r="B16" s="95"/>
      <c r="C16" s="104"/>
      <c r="D16" s="96"/>
      <c r="E16" s="96"/>
      <c r="F16" s="119"/>
      <c r="G16" s="120"/>
      <c r="H16" s="121"/>
      <c r="I16" s="100"/>
      <c r="J16" s="121"/>
      <c r="K16" s="120"/>
      <c r="L16" s="101"/>
      <c r="M16" s="120"/>
      <c r="N16" s="121"/>
      <c r="O16" s="102">
        <f t="shared" si="0"/>
        <v>0</v>
      </c>
      <c r="P16" s="190">
        <f t="shared" ref="P16" si="4">(D16*$D$5)+(E16*$E$5)+(F16*$F$5)+(G16*$G$5)+(H16*$H$5)+(I16*$I$5)+(J16*$J$5)+(K16*$K$5)+(L16*$L$5)+(M16*$M$5)+(N16*$N$5)</f>
        <v>0</v>
      </c>
    </row>
    <row r="17" spans="1:16">
      <c r="A17" s="38"/>
      <c r="B17" s="105" t="s">
        <v>21</v>
      </c>
      <c r="C17" s="105">
        <f t="shared" ref="C17:P17" si="5">SUM(C9:C16)</f>
        <v>0</v>
      </c>
      <c r="D17" s="105">
        <f t="shared" si="5"/>
        <v>0</v>
      </c>
      <c r="E17" s="105">
        <f t="shared" si="5"/>
        <v>0</v>
      </c>
      <c r="F17" s="105">
        <f t="shared" si="5"/>
        <v>0</v>
      </c>
      <c r="G17" s="105">
        <f t="shared" si="5"/>
        <v>0</v>
      </c>
      <c r="H17" s="105">
        <f t="shared" si="5"/>
        <v>0</v>
      </c>
      <c r="I17" s="105">
        <f t="shared" si="5"/>
        <v>0</v>
      </c>
      <c r="J17" s="105">
        <f t="shared" si="5"/>
        <v>0</v>
      </c>
      <c r="K17" s="105">
        <f t="shared" si="5"/>
        <v>0</v>
      </c>
      <c r="L17" s="105">
        <f t="shared" si="5"/>
        <v>0</v>
      </c>
      <c r="M17" s="105">
        <f t="shared" si="5"/>
        <v>0</v>
      </c>
      <c r="N17" s="105">
        <f t="shared" si="5"/>
        <v>0</v>
      </c>
      <c r="O17" s="105">
        <f t="shared" si="5"/>
        <v>0</v>
      </c>
      <c r="P17" s="105">
        <f t="shared" si="5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7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91" sqref="B91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95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4" customFormat="1" hidden="1">
      <c r="A7" s="183"/>
      <c r="B7" s="149"/>
      <c r="C7" s="156"/>
      <c r="D7" s="150"/>
      <c r="E7" s="150"/>
      <c r="F7" s="151"/>
      <c r="G7" s="152"/>
      <c r="H7" s="153"/>
      <c r="I7" s="154"/>
      <c r="J7" s="153"/>
      <c r="K7" s="152"/>
      <c r="L7" s="155"/>
      <c r="M7" s="152"/>
      <c r="N7" s="153"/>
      <c r="O7" s="179">
        <f t="shared" ref="O7:O45" si="0">SUM(F7:N7)</f>
        <v>0</v>
      </c>
      <c r="P7" s="190">
        <f>(D7*$D$3)+(E7*$E$3)+(F7*$F$3)+(G7*$G$3)+(H7*$H$3)+(I7*$I$3)+(J7*$J$3)+(K7*$K$3)+(L7*$L$3)+(M7*$M$3)+(N7*$N$3)</f>
        <v>0</v>
      </c>
    </row>
    <row r="8" spans="1:16" s="184" customFormat="1" hidden="1">
      <c r="A8" s="183"/>
      <c r="B8" s="182"/>
      <c r="C8" s="156"/>
      <c r="D8" s="150"/>
      <c r="E8" s="150"/>
      <c r="F8" s="151"/>
      <c r="G8" s="152"/>
      <c r="H8" s="153"/>
      <c r="I8" s="154"/>
      <c r="J8" s="153"/>
      <c r="K8" s="152"/>
      <c r="L8" s="155"/>
      <c r="M8" s="152"/>
      <c r="N8" s="153"/>
      <c r="O8" s="179">
        <f t="shared" si="0"/>
        <v>0</v>
      </c>
      <c r="P8" s="190">
        <f t="shared" ref="P8:P31" si="1">(D8*$D$3)+(E8*$E$3)+(F8*$F$3)+(G8*$G$3)+(H8*$H$3)+(I8*$I$3)+(J8*$J$3)+(K8*$K$3)+(L8*$L$3)+(M8*$M$3)+(N8*$N$3)</f>
        <v>0</v>
      </c>
    </row>
    <row r="9" spans="1:16" s="184" customFormat="1" hidden="1">
      <c r="A9" s="183"/>
      <c r="B9" s="182"/>
      <c r="C9" s="156"/>
      <c r="D9" s="150"/>
      <c r="E9" s="150"/>
      <c r="F9" s="151"/>
      <c r="G9" s="152"/>
      <c r="H9" s="153"/>
      <c r="I9" s="154"/>
      <c r="J9" s="153"/>
      <c r="K9" s="152"/>
      <c r="L9" s="155"/>
      <c r="M9" s="152"/>
      <c r="N9" s="153"/>
      <c r="O9" s="179">
        <f t="shared" si="0"/>
        <v>0</v>
      </c>
      <c r="P9" s="190">
        <f t="shared" si="1"/>
        <v>0</v>
      </c>
    </row>
    <row r="10" spans="1:16" s="184" customFormat="1" hidden="1">
      <c r="A10" s="183"/>
      <c r="B10" s="182"/>
      <c r="C10" s="156"/>
      <c r="D10" s="150"/>
      <c r="E10" s="150"/>
      <c r="F10" s="151"/>
      <c r="G10" s="152"/>
      <c r="H10" s="153"/>
      <c r="I10" s="154"/>
      <c r="J10" s="153"/>
      <c r="K10" s="152"/>
      <c r="L10" s="155"/>
      <c r="M10" s="152"/>
      <c r="N10" s="153"/>
      <c r="O10" s="179">
        <f t="shared" ref="O10:O12" si="2">SUM(F10:N10)</f>
        <v>0</v>
      </c>
      <c r="P10" s="190">
        <f t="shared" si="1"/>
        <v>0</v>
      </c>
    </row>
    <row r="11" spans="1:16" s="184" customFormat="1" hidden="1">
      <c r="A11" s="183"/>
      <c r="B11" s="182"/>
      <c r="C11" s="156"/>
      <c r="D11" s="150"/>
      <c r="E11" s="150"/>
      <c r="F11" s="151"/>
      <c r="G11" s="152"/>
      <c r="H11" s="153"/>
      <c r="I11" s="154"/>
      <c r="J11" s="153"/>
      <c r="K11" s="152"/>
      <c r="L11" s="155"/>
      <c r="M11" s="152"/>
      <c r="N11" s="153"/>
      <c r="O11" s="179">
        <f t="shared" si="2"/>
        <v>0</v>
      </c>
      <c r="P11" s="190">
        <f t="shared" si="1"/>
        <v>0</v>
      </c>
    </row>
    <row r="12" spans="1:16" s="184" customFormat="1" hidden="1">
      <c r="A12" s="183"/>
      <c r="B12" s="182"/>
      <c r="C12" s="156"/>
      <c r="D12" s="150"/>
      <c r="E12" s="150"/>
      <c r="F12" s="151"/>
      <c r="G12" s="152"/>
      <c r="H12" s="153"/>
      <c r="I12" s="154"/>
      <c r="J12" s="153"/>
      <c r="K12" s="152"/>
      <c r="L12" s="155"/>
      <c r="M12" s="152"/>
      <c r="N12" s="153"/>
      <c r="O12" s="179">
        <f t="shared" si="2"/>
        <v>0</v>
      </c>
      <c r="P12" s="190">
        <f t="shared" si="1"/>
        <v>0</v>
      </c>
    </row>
    <row r="13" spans="1:16" s="184" customFormat="1" hidden="1">
      <c r="A13" s="183"/>
      <c r="B13" s="182"/>
      <c r="C13" s="156"/>
      <c r="D13" s="150"/>
      <c r="E13" s="150"/>
      <c r="F13" s="151"/>
      <c r="G13" s="152"/>
      <c r="H13" s="153"/>
      <c r="I13" s="154"/>
      <c r="J13" s="153"/>
      <c r="K13" s="152"/>
      <c r="L13" s="155"/>
      <c r="M13" s="152"/>
      <c r="N13" s="153"/>
      <c r="O13" s="179">
        <f t="shared" ref="O13:O19" si="3">SUM(F13:N13)</f>
        <v>0</v>
      </c>
      <c r="P13" s="190">
        <f t="shared" si="1"/>
        <v>0</v>
      </c>
    </row>
    <row r="14" spans="1:16" s="184" customFormat="1" hidden="1">
      <c r="A14" s="183"/>
      <c r="B14" s="149"/>
      <c r="C14" s="156"/>
      <c r="D14" s="150"/>
      <c r="E14" s="150"/>
      <c r="F14" s="151"/>
      <c r="G14" s="152"/>
      <c r="H14" s="153"/>
      <c r="I14" s="154"/>
      <c r="J14" s="153"/>
      <c r="K14" s="152"/>
      <c r="L14" s="155"/>
      <c r="M14" s="152"/>
      <c r="N14" s="153"/>
      <c r="O14" s="179">
        <f t="shared" si="3"/>
        <v>0</v>
      </c>
      <c r="P14" s="190">
        <f t="shared" si="1"/>
        <v>0</v>
      </c>
    </row>
    <row r="15" spans="1:16" s="184" customFormat="1" hidden="1">
      <c r="A15" s="183"/>
      <c r="B15" s="149"/>
      <c r="C15" s="156"/>
      <c r="D15" s="150"/>
      <c r="E15" s="150"/>
      <c r="F15" s="151"/>
      <c r="G15" s="152"/>
      <c r="H15" s="153"/>
      <c r="I15" s="154"/>
      <c r="J15" s="153"/>
      <c r="K15" s="152"/>
      <c r="L15" s="155"/>
      <c r="M15" s="152"/>
      <c r="N15" s="153"/>
      <c r="O15" s="179">
        <f t="shared" si="3"/>
        <v>0</v>
      </c>
      <c r="P15" s="190">
        <f t="shared" si="1"/>
        <v>0</v>
      </c>
    </row>
    <row r="16" spans="1:16" s="184" customFormat="1" hidden="1">
      <c r="A16" s="183"/>
      <c r="B16" s="182"/>
      <c r="C16" s="156"/>
      <c r="D16" s="150"/>
      <c r="E16" s="150"/>
      <c r="F16" s="151"/>
      <c r="G16" s="152"/>
      <c r="H16" s="153"/>
      <c r="I16" s="154"/>
      <c r="J16" s="153"/>
      <c r="K16" s="152"/>
      <c r="L16" s="155"/>
      <c r="M16" s="152"/>
      <c r="N16" s="153"/>
      <c r="O16" s="179">
        <f t="shared" si="3"/>
        <v>0</v>
      </c>
      <c r="P16" s="190">
        <f t="shared" si="1"/>
        <v>0</v>
      </c>
    </row>
    <row r="17" spans="1:16" s="184" customFormat="1" hidden="1">
      <c r="A17" s="183"/>
      <c r="B17" s="182"/>
      <c r="C17" s="156"/>
      <c r="D17" s="150"/>
      <c r="E17" s="150"/>
      <c r="F17" s="151"/>
      <c r="G17" s="152"/>
      <c r="H17" s="153"/>
      <c r="I17" s="154"/>
      <c r="J17" s="153"/>
      <c r="K17" s="152"/>
      <c r="L17" s="155"/>
      <c r="M17" s="152"/>
      <c r="N17" s="153"/>
      <c r="O17" s="179">
        <f t="shared" si="3"/>
        <v>0</v>
      </c>
      <c r="P17" s="190">
        <f t="shared" si="1"/>
        <v>0</v>
      </c>
    </row>
    <row r="18" spans="1:16" s="184" customFormat="1" hidden="1">
      <c r="A18" s="183"/>
      <c r="B18" s="182"/>
      <c r="C18" s="156"/>
      <c r="D18" s="150"/>
      <c r="E18" s="150"/>
      <c r="F18" s="151"/>
      <c r="G18" s="152"/>
      <c r="H18" s="153"/>
      <c r="I18" s="154"/>
      <c r="J18" s="153"/>
      <c r="K18" s="152"/>
      <c r="L18" s="155"/>
      <c r="M18" s="152"/>
      <c r="N18" s="153"/>
      <c r="O18" s="179">
        <f t="shared" si="3"/>
        <v>0</v>
      </c>
      <c r="P18" s="190">
        <f t="shared" si="1"/>
        <v>0</v>
      </c>
    </row>
    <row r="19" spans="1:16" s="184" customFormat="1" hidden="1">
      <c r="A19" s="183"/>
      <c r="B19" s="182"/>
      <c r="C19" s="156"/>
      <c r="D19" s="150"/>
      <c r="E19" s="150"/>
      <c r="F19" s="151"/>
      <c r="G19" s="152"/>
      <c r="H19" s="153"/>
      <c r="I19" s="154"/>
      <c r="J19" s="153"/>
      <c r="K19" s="152"/>
      <c r="L19" s="155"/>
      <c r="M19" s="152"/>
      <c r="N19" s="153"/>
      <c r="O19" s="179">
        <f t="shared" si="3"/>
        <v>0</v>
      </c>
      <c r="P19" s="190">
        <f t="shared" si="1"/>
        <v>0</v>
      </c>
    </row>
    <row r="20" spans="1:16" s="184" customFormat="1" hidden="1">
      <c r="A20" s="183"/>
      <c r="B20" s="182"/>
      <c r="C20" s="156"/>
      <c r="D20" s="150"/>
      <c r="E20" s="150"/>
      <c r="F20" s="151"/>
      <c r="G20" s="152"/>
      <c r="H20" s="153"/>
      <c r="I20" s="154"/>
      <c r="J20" s="153"/>
      <c r="K20" s="152"/>
      <c r="L20" s="155"/>
      <c r="M20" s="152"/>
      <c r="N20" s="153"/>
      <c r="O20" s="179">
        <f t="shared" ref="O20:O21" si="4">SUM(F20:N20)</f>
        <v>0</v>
      </c>
      <c r="P20" s="190">
        <f t="shared" si="1"/>
        <v>0</v>
      </c>
    </row>
    <row r="21" spans="1:16" s="184" customFormat="1" hidden="1">
      <c r="A21" s="183"/>
      <c r="B21" s="182"/>
      <c r="C21" s="156"/>
      <c r="D21" s="150"/>
      <c r="E21" s="150"/>
      <c r="F21" s="151"/>
      <c r="G21" s="152"/>
      <c r="H21" s="153"/>
      <c r="I21" s="154"/>
      <c r="J21" s="153"/>
      <c r="K21" s="152"/>
      <c r="L21" s="155"/>
      <c r="M21" s="152"/>
      <c r="N21" s="153"/>
      <c r="O21" s="179">
        <f t="shared" si="4"/>
        <v>0</v>
      </c>
      <c r="P21" s="190">
        <f t="shared" si="1"/>
        <v>0</v>
      </c>
    </row>
    <row r="22" spans="1:16" s="184" customFormat="1" hidden="1">
      <c r="A22" s="183"/>
      <c r="B22" s="182"/>
      <c r="C22" s="156"/>
      <c r="D22" s="150"/>
      <c r="E22" s="150"/>
      <c r="F22" s="151"/>
      <c r="G22" s="152"/>
      <c r="H22" s="153"/>
      <c r="I22" s="154"/>
      <c r="J22" s="153"/>
      <c r="K22" s="152"/>
      <c r="L22" s="155"/>
      <c r="M22" s="152"/>
      <c r="N22" s="153"/>
      <c r="O22" s="179">
        <f t="shared" ref="O22:O24" si="5">SUM(F22:N22)</f>
        <v>0</v>
      </c>
      <c r="P22" s="190">
        <f t="shared" si="1"/>
        <v>0</v>
      </c>
    </row>
    <row r="23" spans="1:16" s="184" customFormat="1" hidden="1">
      <c r="A23" s="183"/>
      <c r="B23" s="182"/>
      <c r="C23" s="156"/>
      <c r="D23" s="150"/>
      <c r="E23" s="150"/>
      <c r="F23" s="151"/>
      <c r="G23" s="152"/>
      <c r="H23" s="153"/>
      <c r="I23" s="154"/>
      <c r="J23" s="153"/>
      <c r="K23" s="152"/>
      <c r="L23" s="155"/>
      <c r="M23" s="152"/>
      <c r="N23" s="153"/>
      <c r="O23" s="179">
        <f t="shared" si="5"/>
        <v>0</v>
      </c>
      <c r="P23" s="190">
        <f t="shared" si="1"/>
        <v>0</v>
      </c>
    </row>
    <row r="24" spans="1:16" s="184" customFormat="1" hidden="1">
      <c r="A24" s="183"/>
      <c r="B24" s="182"/>
      <c r="C24" s="156"/>
      <c r="D24" s="150"/>
      <c r="E24" s="150"/>
      <c r="F24" s="151"/>
      <c r="G24" s="152"/>
      <c r="H24" s="153"/>
      <c r="I24" s="154"/>
      <c r="J24" s="153"/>
      <c r="K24" s="152"/>
      <c r="L24" s="155"/>
      <c r="M24" s="152"/>
      <c r="N24" s="153"/>
      <c r="O24" s="179">
        <f t="shared" si="5"/>
        <v>0</v>
      </c>
      <c r="P24" s="190">
        <f t="shared" si="1"/>
        <v>0</v>
      </c>
    </row>
    <row r="25" spans="1:16" s="184" customFormat="1" hidden="1">
      <c r="A25" s="183"/>
      <c r="B25" s="182"/>
      <c r="C25" s="156"/>
      <c r="D25" s="150"/>
      <c r="E25" s="150"/>
      <c r="F25" s="151"/>
      <c r="G25" s="152"/>
      <c r="H25" s="153"/>
      <c r="I25" s="154"/>
      <c r="J25" s="153"/>
      <c r="K25" s="152"/>
      <c r="L25" s="155"/>
      <c r="M25" s="152"/>
      <c r="N25" s="153"/>
      <c r="O25" s="179">
        <f t="shared" ref="O25:O31" si="6">SUM(F25:N25)</f>
        <v>0</v>
      </c>
      <c r="P25" s="190">
        <f t="shared" si="1"/>
        <v>0</v>
      </c>
    </row>
    <row r="26" spans="1:16" s="184" customFormat="1" hidden="1">
      <c r="A26" s="183"/>
      <c r="B26" s="149"/>
      <c r="C26" s="156"/>
      <c r="D26" s="150"/>
      <c r="E26" s="150"/>
      <c r="F26" s="151"/>
      <c r="G26" s="152"/>
      <c r="H26" s="153"/>
      <c r="I26" s="154"/>
      <c r="J26" s="153"/>
      <c r="K26" s="152"/>
      <c r="L26" s="155"/>
      <c r="M26" s="152"/>
      <c r="N26" s="153"/>
      <c r="O26" s="179">
        <f t="shared" si="6"/>
        <v>0</v>
      </c>
      <c r="P26" s="190">
        <f t="shared" si="1"/>
        <v>0</v>
      </c>
    </row>
    <row r="27" spans="1:16" s="184" customFormat="1" hidden="1">
      <c r="A27" s="183"/>
      <c r="B27" s="149"/>
      <c r="C27" s="156"/>
      <c r="D27" s="150"/>
      <c r="E27" s="150"/>
      <c r="F27" s="151"/>
      <c r="G27" s="152"/>
      <c r="H27" s="153"/>
      <c r="I27" s="154"/>
      <c r="J27" s="153"/>
      <c r="K27" s="152"/>
      <c r="L27" s="155"/>
      <c r="M27" s="152"/>
      <c r="N27" s="153"/>
      <c r="O27" s="179">
        <f t="shared" si="6"/>
        <v>0</v>
      </c>
      <c r="P27" s="190">
        <f t="shared" si="1"/>
        <v>0</v>
      </c>
    </row>
    <row r="28" spans="1:16" s="184" customFormat="1" hidden="1">
      <c r="A28" s="183"/>
      <c r="B28" s="182"/>
      <c r="C28" s="156"/>
      <c r="D28" s="150"/>
      <c r="E28" s="150"/>
      <c r="F28" s="151"/>
      <c r="G28" s="152"/>
      <c r="H28" s="153"/>
      <c r="I28" s="154"/>
      <c r="J28" s="153"/>
      <c r="K28" s="152"/>
      <c r="L28" s="155"/>
      <c r="M28" s="152"/>
      <c r="N28" s="153"/>
      <c r="O28" s="179">
        <f t="shared" si="6"/>
        <v>0</v>
      </c>
      <c r="P28" s="190">
        <f t="shared" si="1"/>
        <v>0</v>
      </c>
    </row>
    <row r="29" spans="1:16" s="184" customFormat="1" hidden="1">
      <c r="A29" s="183"/>
      <c r="B29" s="182"/>
      <c r="C29" s="156"/>
      <c r="D29" s="150"/>
      <c r="E29" s="150"/>
      <c r="F29" s="151"/>
      <c r="G29" s="152"/>
      <c r="H29" s="153"/>
      <c r="I29" s="154"/>
      <c r="J29" s="153"/>
      <c r="K29" s="152"/>
      <c r="L29" s="155"/>
      <c r="M29" s="152"/>
      <c r="N29" s="153"/>
      <c r="O29" s="179">
        <f t="shared" si="6"/>
        <v>0</v>
      </c>
      <c r="P29" s="190">
        <f t="shared" si="1"/>
        <v>0</v>
      </c>
    </row>
    <row r="30" spans="1:16" s="184" customFormat="1" hidden="1">
      <c r="A30" s="183"/>
      <c r="B30" s="182"/>
      <c r="C30" s="156"/>
      <c r="D30" s="150"/>
      <c r="E30" s="150"/>
      <c r="F30" s="151"/>
      <c r="G30" s="152"/>
      <c r="H30" s="153"/>
      <c r="I30" s="154"/>
      <c r="J30" s="153"/>
      <c r="K30" s="152"/>
      <c r="L30" s="155"/>
      <c r="M30" s="152"/>
      <c r="N30" s="153"/>
      <c r="O30" s="179">
        <f t="shared" si="6"/>
        <v>0</v>
      </c>
      <c r="P30" s="190">
        <f t="shared" si="1"/>
        <v>0</v>
      </c>
    </row>
    <row r="31" spans="1:16" s="184" customFormat="1" hidden="1">
      <c r="A31" s="183"/>
      <c r="B31" s="182"/>
      <c r="C31" s="156"/>
      <c r="D31" s="150"/>
      <c r="E31" s="150"/>
      <c r="F31" s="151"/>
      <c r="G31" s="152"/>
      <c r="H31" s="153"/>
      <c r="I31" s="154"/>
      <c r="J31" s="153"/>
      <c r="K31" s="152"/>
      <c r="L31" s="155"/>
      <c r="M31" s="152"/>
      <c r="N31" s="153"/>
      <c r="O31" s="179">
        <f t="shared" si="6"/>
        <v>0</v>
      </c>
      <c r="P31" s="190">
        <f t="shared" si="1"/>
        <v>0</v>
      </c>
    </row>
    <row r="32" spans="1:16" s="184" customFormat="1" hidden="1">
      <c r="A32" s="183"/>
      <c r="B32" s="182"/>
      <c r="C32" s="156"/>
      <c r="D32" s="150"/>
      <c r="E32" s="150"/>
      <c r="F32" s="151"/>
      <c r="G32" s="152"/>
      <c r="H32" s="153"/>
      <c r="I32" s="154"/>
      <c r="J32" s="153"/>
      <c r="K32" s="152"/>
      <c r="L32" s="155"/>
      <c r="M32" s="152"/>
      <c r="N32" s="153"/>
      <c r="O32" s="179">
        <f t="shared" ref="O32:O33" si="7">SUM(F32:N32)</f>
        <v>0</v>
      </c>
      <c r="P32" s="190">
        <f t="shared" ref="P32:P43" si="8">(D32*$D$3)+(E32*$E$3)+(F32*$F$3)+(G32*$G$3)+(H32*$H$3)+(I32*$I$3)+(J32*$J$3)+(K32*$K$3)+(L32*$L$3)+(M32*$M$3)+(N32*$N$3)</f>
        <v>0</v>
      </c>
    </row>
    <row r="33" spans="1:16" s="184" customFormat="1" hidden="1">
      <c r="A33" s="183"/>
      <c r="B33" s="182"/>
      <c r="C33" s="156"/>
      <c r="D33" s="150"/>
      <c r="E33" s="150"/>
      <c r="F33" s="151"/>
      <c r="G33" s="152"/>
      <c r="H33" s="153"/>
      <c r="I33" s="154"/>
      <c r="J33" s="153"/>
      <c r="K33" s="152"/>
      <c r="L33" s="155"/>
      <c r="M33" s="152"/>
      <c r="N33" s="153"/>
      <c r="O33" s="179">
        <f t="shared" si="7"/>
        <v>0</v>
      </c>
      <c r="P33" s="190">
        <f t="shared" si="8"/>
        <v>0</v>
      </c>
    </row>
    <row r="34" spans="1:16" s="184" customFormat="1" hidden="1">
      <c r="A34" s="183"/>
      <c r="B34" s="182"/>
      <c r="C34" s="156"/>
      <c r="D34" s="150"/>
      <c r="E34" s="150"/>
      <c r="F34" s="151"/>
      <c r="G34" s="152"/>
      <c r="H34" s="153"/>
      <c r="I34" s="154"/>
      <c r="J34" s="153"/>
      <c r="K34" s="152"/>
      <c r="L34" s="155"/>
      <c r="M34" s="152"/>
      <c r="N34" s="153"/>
      <c r="O34" s="179">
        <f t="shared" ref="O34:O36" si="9">SUM(F34:N34)</f>
        <v>0</v>
      </c>
      <c r="P34" s="190">
        <f t="shared" si="8"/>
        <v>0</v>
      </c>
    </row>
    <row r="35" spans="1:16" s="184" customFormat="1" hidden="1">
      <c r="A35" s="183"/>
      <c r="B35" s="182"/>
      <c r="C35" s="156"/>
      <c r="D35" s="150"/>
      <c r="E35" s="150"/>
      <c r="F35" s="151"/>
      <c r="G35" s="152"/>
      <c r="H35" s="153"/>
      <c r="I35" s="154"/>
      <c r="J35" s="153"/>
      <c r="K35" s="152"/>
      <c r="L35" s="155"/>
      <c r="M35" s="152"/>
      <c r="N35" s="153"/>
      <c r="O35" s="179">
        <f t="shared" si="9"/>
        <v>0</v>
      </c>
      <c r="P35" s="190">
        <f t="shared" si="8"/>
        <v>0</v>
      </c>
    </row>
    <row r="36" spans="1:16" s="184" customFormat="1" hidden="1">
      <c r="A36" s="183"/>
      <c r="B36" s="182"/>
      <c r="C36" s="156"/>
      <c r="D36" s="150"/>
      <c r="E36" s="150"/>
      <c r="F36" s="151"/>
      <c r="G36" s="152"/>
      <c r="H36" s="153"/>
      <c r="I36" s="154"/>
      <c r="J36" s="153"/>
      <c r="K36" s="152"/>
      <c r="L36" s="155"/>
      <c r="M36" s="152"/>
      <c r="N36" s="153"/>
      <c r="O36" s="179">
        <f t="shared" si="9"/>
        <v>0</v>
      </c>
      <c r="P36" s="190">
        <f t="shared" si="8"/>
        <v>0</v>
      </c>
    </row>
    <row r="37" spans="1:16" s="184" customFormat="1" hidden="1">
      <c r="A37" s="183"/>
      <c r="B37" s="182"/>
      <c r="C37" s="156"/>
      <c r="D37" s="150"/>
      <c r="E37" s="150"/>
      <c r="F37" s="151"/>
      <c r="G37" s="152"/>
      <c r="H37" s="153"/>
      <c r="I37" s="154"/>
      <c r="J37" s="153"/>
      <c r="K37" s="152"/>
      <c r="L37" s="155"/>
      <c r="M37" s="152"/>
      <c r="N37" s="153"/>
      <c r="O37" s="179">
        <f t="shared" ref="O37:O43" si="10">SUM(F37:N37)</f>
        <v>0</v>
      </c>
      <c r="P37" s="190">
        <f t="shared" si="8"/>
        <v>0</v>
      </c>
    </row>
    <row r="38" spans="1:16" s="184" customFormat="1" hidden="1">
      <c r="A38" s="183"/>
      <c r="B38" s="149"/>
      <c r="C38" s="156"/>
      <c r="D38" s="150"/>
      <c r="E38" s="150"/>
      <c r="F38" s="151"/>
      <c r="G38" s="152"/>
      <c r="H38" s="153"/>
      <c r="I38" s="154"/>
      <c r="J38" s="153"/>
      <c r="K38" s="152"/>
      <c r="L38" s="155"/>
      <c r="M38" s="152"/>
      <c r="N38" s="153"/>
      <c r="O38" s="179">
        <f t="shared" si="10"/>
        <v>0</v>
      </c>
      <c r="P38" s="190">
        <f t="shared" si="8"/>
        <v>0</v>
      </c>
    </row>
    <row r="39" spans="1:16" s="184" customFormat="1" hidden="1">
      <c r="A39" s="183"/>
      <c r="B39" s="149"/>
      <c r="C39" s="156"/>
      <c r="D39" s="150"/>
      <c r="E39" s="150"/>
      <c r="F39" s="151"/>
      <c r="G39" s="152"/>
      <c r="H39" s="153"/>
      <c r="I39" s="154"/>
      <c r="J39" s="153"/>
      <c r="K39" s="152"/>
      <c r="L39" s="155"/>
      <c r="M39" s="152"/>
      <c r="N39" s="153"/>
      <c r="O39" s="179">
        <f t="shared" si="10"/>
        <v>0</v>
      </c>
      <c r="P39" s="190">
        <f t="shared" si="8"/>
        <v>0</v>
      </c>
    </row>
    <row r="40" spans="1:16" s="184" customFormat="1" hidden="1">
      <c r="A40" s="183"/>
      <c r="B40" s="182"/>
      <c r="C40" s="156"/>
      <c r="D40" s="150"/>
      <c r="E40" s="150"/>
      <c r="F40" s="151"/>
      <c r="G40" s="152"/>
      <c r="H40" s="153"/>
      <c r="I40" s="154"/>
      <c r="J40" s="153"/>
      <c r="K40" s="152"/>
      <c r="L40" s="155"/>
      <c r="M40" s="152"/>
      <c r="N40" s="153"/>
      <c r="O40" s="179">
        <f t="shared" si="10"/>
        <v>0</v>
      </c>
      <c r="P40" s="190">
        <f t="shared" si="8"/>
        <v>0</v>
      </c>
    </row>
    <row r="41" spans="1:16" s="184" customFormat="1" hidden="1">
      <c r="A41" s="183"/>
      <c r="B41" s="182"/>
      <c r="C41" s="156"/>
      <c r="D41" s="150"/>
      <c r="E41" s="150"/>
      <c r="F41" s="151"/>
      <c r="G41" s="152"/>
      <c r="H41" s="153"/>
      <c r="I41" s="154"/>
      <c r="J41" s="153"/>
      <c r="K41" s="152"/>
      <c r="L41" s="155"/>
      <c r="M41" s="152"/>
      <c r="N41" s="153"/>
      <c r="O41" s="179">
        <f t="shared" si="10"/>
        <v>0</v>
      </c>
      <c r="P41" s="190">
        <f t="shared" si="8"/>
        <v>0</v>
      </c>
    </row>
    <row r="42" spans="1:16" s="184" customFormat="1" hidden="1">
      <c r="A42" s="183"/>
      <c r="B42" s="182"/>
      <c r="C42" s="156"/>
      <c r="D42" s="150"/>
      <c r="E42" s="150"/>
      <c r="F42" s="151"/>
      <c r="G42" s="152"/>
      <c r="H42" s="153"/>
      <c r="I42" s="154"/>
      <c r="J42" s="153"/>
      <c r="K42" s="152"/>
      <c r="L42" s="155"/>
      <c r="M42" s="152"/>
      <c r="N42" s="153"/>
      <c r="O42" s="179">
        <f t="shared" si="10"/>
        <v>0</v>
      </c>
      <c r="P42" s="190">
        <f t="shared" si="8"/>
        <v>0</v>
      </c>
    </row>
    <row r="43" spans="1:16" s="184" customFormat="1" hidden="1">
      <c r="A43" s="183"/>
      <c r="B43" s="182"/>
      <c r="C43" s="156"/>
      <c r="D43" s="150"/>
      <c r="E43" s="150"/>
      <c r="F43" s="151"/>
      <c r="G43" s="152"/>
      <c r="H43" s="153"/>
      <c r="I43" s="154"/>
      <c r="J43" s="153"/>
      <c r="K43" s="152"/>
      <c r="L43" s="155"/>
      <c r="M43" s="152"/>
      <c r="N43" s="153"/>
      <c r="O43" s="179">
        <f t="shared" si="10"/>
        <v>0</v>
      </c>
      <c r="P43" s="190">
        <f t="shared" si="8"/>
        <v>0</v>
      </c>
    </row>
    <row r="44" spans="1:16" s="184" customFormat="1" hidden="1">
      <c r="A44" s="183"/>
      <c r="B44" s="182"/>
      <c r="C44" s="156"/>
      <c r="D44" s="150"/>
      <c r="E44" s="150"/>
      <c r="F44" s="151"/>
      <c r="G44" s="152"/>
      <c r="H44" s="153"/>
      <c r="I44" s="154"/>
      <c r="J44" s="153"/>
      <c r="K44" s="152"/>
      <c r="L44" s="155"/>
      <c r="M44" s="152"/>
      <c r="N44" s="153"/>
      <c r="O44" s="179">
        <f t="shared" si="0"/>
        <v>0</v>
      </c>
      <c r="P44" s="190">
        <f t="shared" ref="P44:P47" si="11">(D44*$D$3)+(E44*$E$3)+(F44*$F$3)+(G44*$G$3)+(H44*$H$3)+(I44*$I$3)+(J44*$J$3)+(K44*$K$3)+(L44*$L$3)+(M44*$M$3)+(N44*$N$3)</f>
        <v>0</v>
      </c>
    </row>
    <row r="45" spans="1:16" s="184" customFormat="1" hidden="1">
      <c r="A45" s="183"/>
      <c r="B45" s="182"/>
      <c r="C45" s="156"/>
      <c r="D45" s="150"/>
      <c r="E45" s="150"/>
      <c r="F45" s="151"/>
      <c r="G45" s="152"/>
      <c r="H45" s="153"/>
      <c r="I45" s="154"/>
      <c r="J45" s="153"/>
      <c r="K45" s="152"/>
      <c r="L45" s="155"/>
      <c r="M45" s="152"/>
      <c r="N45" s="153"/>
      <c r="O45" s="179">
        <f t="shared" si="0"/>
        <v>0</v>
      </c>
      <c r="P45" s="190">
        <f t="shared" si="11"/>
        <v>0</v>
      </c>
    </row>
    <row r="46" spans="1:16" s="184" customFormat="1" hidden="1">
      <c r="A46" s="183"/>
      <c r="B46" s="182"/>
      <c r="C46" s="156"/>
      <c r="D46" s="150"/>
      <c r="E46" s="150"/>
      <c r="F46" s="151"/>
      <c r="G46" s="152"/>
      <c r="H46" s="153"/>
      <c r="I46" s="154"/>
      <c r="J46" s="153"/>
      <c r="K46" s="152"/>
      <c r="L46" s="155"/>
      <c r="M46" s="152"/>
      <c r="N46" s="153"/>
      <c r="O46" s="179">
        <f t="shared" ref="O46" si="12">SUM(F46:N46)</f>
        <v>0</v>
      </c>
      <c r="P46" s="190">
        <f t="shared" si="11"/>
        <v>0</v>
      </c>
    </row>
    <row r="47" spans="1:16" s="30" customFormat="1" hidden="1">
      <c r="A47" s="1"/>
      <c r="B47" s="134"/>
      <c r="C47" s="141"/>
      <c r="D47" s="135"/>
      <c r="E47" s="135"/>
      <c r="F47" s="136"/>
      <c r="G47" s="137"/>
      <c r="H47" s="138"/>
      <c r="I47" s="139"/>
      <c r="J47" s="138"/>
      <c r="K47" s="137"/>
      <c r="L47" s="140"/>
      <c r="M47" s="137"/>
      <c r="N47" s="138"/>
      <c r="O47" s="36">
        <f>SUM(F47:N47)</f>
        <v>0</v>
      </c>
      <c r="P47" s="190">
        <f t="shared" si="11"/>
        <v>0</v>
      </c>
    </row>
    <row r="48" spans="1:16" ht="12" hidden="1" thickBot="1">
      <c r="A48" s="38"/>
      <c r="B48" s="39" t="s">
        <v>21</v>
      </c>
      <c r="C48" s="39">
        <f t="shared" ref="C48:P48" si="13">SUM(C7:C47)</f>
        <v>0</v>
      </c>
      <c r="D48" s="39">
        <f t="shared" si="13"/>
        <v>0</v>
      </c>
      <c r="E48" s="39">
        <f t="shared" si="13"/>
        <v>0</v>
      </c>
      <c r="F48" s="39">
        <f t="shared" si="13"/>
        <v>0</v>
      </c>
      <c r="G48" s="39">
        <f t="shared" si="13"/>
        <v>0</v>
      </c>
      <c r="H48" s="39">
        <f t="shared" si="13"/>
        <v>0</v>
      </c>
      <c r="I48" s="39">
        <f t="shared" si="13"/>
        <v>0</v>
      </c>
      <c r="J48" s="39">
        <f t="shared" si="13"/>
        <v>0</v>
      </c>
      <c r="K48" s="39">
        <f t="shared" si="13"/>
        <v>0</v>
      </c>
      <c r="L48" s="39">
        <f t="shared" si="13"/>
        <v>0</v>
      </c>
      <c r="M48" s="39">
        <f t="shared" si="13"/>
        <v>0</v>
      </c>
      <c r="N48" s="39">
        <f t="shared" si="13"/>
        <v>0</v>
      </c>
      <c r="O48" s="39">
        <f t="shared" si="13"/>
        <v>0</v>
      </c>
      <c r="P48" s="39">
        <f t="shared" si="13"/>
        <v>0</v>
      </c>
    </row>
    <row r="49" spans="1:16" hidden="1">
      <c r="B49" s="38"/>
      <c r="C49" s="38"/>
      <c r="D49" s="38"/>
      <c r="E49" s="38"/>
      <c r="F49" s="40"/>
      <c r="G49" s="40"/>
      <c r="H49" s="40"/>
      <c r="I49" s="40"/>
      <c r="J49" s="40"/>
      <c r="K49" s="40"/>
      <c r="L49" s="40"/>
      <c r="M49" s="40"/>
      <c r="N49" s="40"/>
      <c r="O49" s="38"/>
      <c r="P49" s="38"/>
    </row>
    <row r="50" spans="1:16">
      <c r="B50" s="13"/>
      <c r="C50" s="13"/>
      <c r="D50" s="13"/>
      <c r="E50" s="13"/>
      <c r="F50" s="31"/>
      <c r="G50" s="31"/>
      <c r="H50" s="31"/>
      <c r="I50" s="31"/>
      <c r="J50" s="31"/>
      <c r="K50" s="31"/>
      <c r="L50" s="31"/>
      <c r="M50" s="31"/>
      <c r="N50" s="31"/>
      <c r="O50" s="13"/>
      <c r="P50" s="13"/>
    </row>
    <row r="51" spans="1:16" ht="12" thickBot="1">
      <c r="B51" s="33" t="s">
        <v>30</v>
      </c>
      <c r="C51" s="33"/>
      <c r="D51" s="33"/>
      <c r="E51" s="33"/>
      <c r="F51" s="34"/>
      <c r="G51" s="34"/>
      <c r="H51" s="34"/>
      <c r="I51" s="34"/>
      <c r="J51" s="34"/>
      <c r="K51" s="34"/>
      <c r="L51" s="34"/>
      <c r="M51" s="34"/>
      <c r="N51" s="34"/>
      <c r="O51" s="35"/>
      <c r="P51" s="35"/>
    </row>
    <row r="52" spans="1:16" s="30" customFormat="1">
      <c r="A52" s="1"/>
      <c r="B52" s="58" t="s">
        <v>47</v>
      </c>
      <c r="C52" s="63"/>
      <c r="D52" s="52"/>
      <c r="E52" s="52"/>
      <c r="F52" s="53"/>
      <c r="G52" s="59">
        <v>2995</v>
      </c>
      <c r="H52" s="60"/>
      <c r="I52" s="61">
        <v>102</v>
      </c>
      <c r="J52" s="60"/>
      <c r="K52" s="59"/>
      <c r="L52" s="62">
        <v>310</v>
      </c>
      <c r="M52" s="59"/>
      <c r="N52" s="60">
        <v>3</v>
      </c>
      <c r="O52" s="36">
        <f>SUM(F52:N52)</f>
        <v>3410</v>
      </c>
      <c r="P52" s="190">
        <f t="shared" ref="P52:P54" si="14">(D52*$D$3)+(E52*$E$3)+(F52*$F$3)+(G52*$G$3)+(H52*$H$3)+(I52*$I$3)+(J52*$J$3)+(K52*$K$3)+(L52*$L$3)+(M52*$M$3)+(N52*$N$3)</f>
        <v>1115.75</v>
      </c>
    </row>
    <row r="53" spans="1:16" s="30" customFormat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>SUM(F53:N53)</f>
        <v>0</v>
      </c>
      <c r="P53" s="190">
        <f t="shared" si="14"/>
        <v>0</v>
      </c>
    </row>
    <row r="54" spans="1:16" s="30" customFormat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>SUM(F54:N54)</f>
        <v>0</v>
      </c>
      <c r="P54" s="190">
        <f t="shared" si="14"/>
        <v>0</v>
      </c>
    </row>
    <row r="55" spans="1:16" ht="12" thickBot="1">
      <c r="A55" s="38"/>
      <c r="B55" s="39" t="s">
        <v>21</v>
      </c>
      <c r="C55" s="39">
        <f>SUM(C52:C54)</f>
        <v>0</v>
      </c>
      <c r="D55" s="39">
        <f>SUM(D52:D54)</f>
        <v>0</v>
      </c>
      <c r="E55" s="39">
        <f>SUM(E52:E54)</f>
        <v>0</v>
      </c>
      <c r="F55" s="39">
        <f>SUM(F52:F54)</f>
        <v>0</v>
      </c>
      <c r="G55" s="39">
        <f>SUM(G52:G54)</f>
        <v>2995</v>
      </c>
      <c r="H55" s="39">
        <f t="shared" ref="H55:P55" si="15">SUM(H52:H54)</f>
        <v>0</v>
      </c>
      <c r="I55" s="39">
        <f t="shared" si="15"/>
        <v>102</v>
      </c>
      <c r="J55" s="39">
        <f t="shared" si="15"/>
        <v>0</v>
      </c>
      <c r="K55" s="39">
        <f t="shared" si="15"/>
        <v>0</v>
      </c>
      <c r="L55" s="39">
        <f t="shared" si="15"/>
        <v>310</v>
      </c>
      <c r="M55" s="39">
        <f t="shared" si="15"/>
        <v>0</v>
      </c>
      <c r="N55" s="39">
        <f t="shared" si="15"/>
        <v>3</v>
      </c>
      <c r="O55" s="41">
        <f t="shared" si="15"/>
        <v>3410</v>
      </c>
      <c r="P55" s="41">
        <f t="shared" si="15"/>
        <v>1115.75</v>
      </c>
    </row>
    <row r="56" spans="1:16">
      <c r="G56" s="42"/>
    </row>
    <row r="57" spans="1:16" s="183" customFormat="1" hidden="1">
      <c r="B57" s="13"/>
      <c r="C57" s="13"/>
      <c r="D57" s="13"/>
      <c r="E57" s="13"/>
      <c r="F57" s="31"/>
      <c r="G57" s="31"/>
      <c r="H57" s="31"/>
      <c r="I57" s="31"/>
      <c r="J57" s="31"/>
      <c r="K57" s="31"/>
      <c r="L57" s="31"/>
      <c r="M57" s="31"/>
      <c r="N57" s="31"/>
      <c r="O57" s="13"/>
      <c r="P57" s="13"/>
    </row>
    <row r="58" spans="1:16" s="183" customFormat="1" ht="12" hidden="1" thickBot="1">
      <c r="B58" s="185" t="s">
        <v>71</v>
      </c>
      <c r="C58" s="185"/>
      <c r="D58" s="185"/>
      <c r="E58" s="185"/>
      <c r="F58" s="186"/>
      <c r="G58" s="186"/>
      <c r="H58" s="186"/>
      <c r="I58" s="186"/>
      <c r="J58" s="186"/>
      <c r="K58" s="186"/>
      <c r="L58" s="186"/>
      <c r="M58" s="186"/>
      <c r="N58" s="186"/>
      <c r="O58" s="187"/>
      <c r="P58" s="187"/>
    </row>
    <row r="59" spans="1:16" s="184" customFormat="1" hidden="1">
      <c r="A59" s="183"/>
      <c r="B59" s="182"/>
      <c r="C59" s="63"/>
      <c r="D59" s="188"/>
      <c r="E59" s="188"/>
      <c r="F59" s="189"/>
      <c r="G59" s="175"/>
      <c r="H59" s="176"/>
      <c r="I59" s="177"/>
      <c r="J59" s="176"/>
      <c r="K59" s="175"/>
      <c r="L59" s="178"/>
      <c r="M59" s="175"/>
      <c r="N59" s="176"/>
      <c r="O59" s="179">
        <f t="shared" ref="O59:O70" si="16">SUM(F59:N59)</f>
        <v>0</v>
      </c>
      <c r="P59" s="190">
        <f t="shared" ref="P59:P70" si="17">(D59*$D$3)+(E59*$E$3)+(F59*$F$3)+(G59*$G$3)+(H59*$H$3)+(I59*$I$3)+(J59*$J$3)+(K59*$K$3)+(L59*$L$3)+(M59*$M$3)+(N59*$N$3)</f>
        <v>0</v>
      </c>
    </row>
    <row r="60" spans="1:16" s="184" customFormat="1" hidden="1">
      <c r="A60" s="183"/>
      <c r="B60" s="182"/>
      <c r="C60" s="51"/>
      <c r="D60" s="188"/>
      <c r="E60" s="188"/>
      <c r="F60" s="189"/>
      <c r="G60" s="175"/>
      <c r="H60" s="176"/>
      <c r="I60" s="177"/>
      <c r="J60" s="176"/>
      <c r="K60" s="175"/>
      <c r="L60" s="178"/>
      <c r="M60" s="175"/>
      <c r="N60" s="176"/>
      <c r="O60" s="179">
        <f t="shared" si="16"/>
        <v>0</v>
      </c>
      <c r="P60" s="190">
        <f t="shared" si="17"/>
        <v>0</v>
      </c>
    </row>
    <row r="61" spans="1:16" s="184" customFormat="1" hidden="1">
      <c r="A61" s="183"/>
      <c r="B61" s="182"/>
      <c r="C61" s="51"/>
      <c r="D61" s="188"/>
      <c r="E61" s="188"/>
      <c r="F61" s="189"/>
      <c r="G61" s="175"/>
      <c r="H61" s="176"/>
      <c r="I61" s="177"/>
      <c r="J61" s="176"/>
      <c r="K61" s="175"/>
      <c r="L61" s="178"/>
      <c r="M61" s="175"/>
      <c r="N61" s="176"/>
      <c r="O61" s="179">
        <f t="shared" si="16"/>
        <v>0</v>
      </c>
      <c r="P61" s="190">
        <f t="shared" si="17"/>
        <v>0</v>
      </c>
    </row>
    <row r="62" spans="1:16" s="184" customFormat="1" hidden="1">
      <c r="A62" s="183"/>
      <c r="B62" s="182"/>
      <c r="C62" s="51"/>
      <c r="D62" s="188"/>
      <c r="E62" s="188"/>
      <c r="F62" s="189"/>
      <c r="G62" s="175"/>
      <c r="H62" s="176"/>
      <c r="I62" s="177"/>
      <c r="J62" s="176"/>
      <c r="K62" s="175"/>
      <c r="L62" s="178"/>
      <c r="M62" s="175"/>
      <c r="N62" s="176"/>
      <c r="O62" s="179">
        <f t="shared" si="16"/>
        <v>0</v>
      </c>
      <c r="P62" s="190">
        <f t="shared" si="17"/>
        <v>0</v>
      </c>
    </row>
    <row r="63" spans="1:16" s="184" customFormat="1" hidden="1">
      <c r="A63" s="183"/>
      <c r="B63" s="182"/>
      <c r="C63" s="51"/>
      <c r="D63" s="188"/>
      <c r="E63" s="188"/>
      <c r="F63" s="189"/>
      <c r="G63" s="175"/>
      <c r="H63" s="176"/>
      <c r="I63" s="177"/>
      <c r="J63" s="176"/>
      <c r="K63" s="175"/>
      <c r="L63" s="178"/>
      <c r="M63" s="175"/>
      <c r="N63" s="176"/>
      <c r="O63" s="179">
        <f t="shared" si="16"/>
        <v>0</v>
      </c>
      <c r="P63" s="190">
        <f t="shared" si="17"/>
        <v>0</v>
      </c>
    </row>
    <row r="64" spans="1:16" s="184" customFormat="1" hidden="1">
      <c r="A64" s="183"/>
      <c r="B64" s="182"/>
      <c r="C64" s="51"/>
      <c r="D64" s="188"/>
      <c r="E64" s="188"/>
      <c r="F64" s="189"/>
      <c r="G64" s="175"/>
      <c r="H64" s="176"/>
      <c r="I64" s="177"/>
      <c r="J64" s="176"/>
      <c r="K64" s="175"/>
      <c r="L64" s="178"/>
      <c r="M64" s="175"/>
      <c r="N64" s="176"/>
      <c r="O64" s="179">
        <f t="shared" si="16"/>
        <v>0</v>
      </c>
      <c r="P64" s="190">
        <f t="shared" ref="P64:P67" si="18">(D64*$D$3)+(E64*$E$3)+(F64*$F$3)+(G64*$G$3)+(H64*$H$3)+(I64*$I$3)+(J64*$J$3)+(K64*$K$3)+(L64*$L$3)+(M64*$M$3)+(N64*$N$3)</f>
        <v>0</v>
      </c>
    </row>
    <row r="65" spans="1:16" s="184" customFormat="1" hidden="1">
      <c r="A65" s="183"/>
      <c r="B65" s="182"/>
      <c r="C65" s="51"/>
      <c r="D65" s="188"/>
      <c r="E65" s="188"/>
      <c r="F65" s="189"/>
      <c r="G65" s="175"/>
      <c r="H65" s="176"/>
      <c r="I65" s="177"/>
      <c r="J65" s="176"/>
      <c r="K65" s="175"/>
      <c r="L65" s="178"/>
      <c r="M65" s="175"/>
      <c r="N65" s="176"/>
      <c r="O65" s="179">
        <f t="shared" si="16"/>
        <v>0</v>
      </c>
      <c r="P65" s="190">
        <f t="shared" si="18"/>
        <v>0</v>
      </c>
    </row>
    <row r="66" spans="1:16" s="184" customFormat="1" hidden="1">
      <c r="A66" s="183"/>
      <c r="B66" s="182"/>
      <c r="C66" s="51"/>
      <c r="D66" s="188"/>
      <c r="E66" s="188"/>
      <c r="F66" s="189"/>
      <c r="G66" s="175"/>
      <c r="H66" s="176"/>
      <c r="I66" s="177"/>
      <c r="J66" s="176"/>
      <c r="K66" s="175"/>
      <c r="L66" s="178"/>
      <c r="M66" s="175"/>
      <c r="N66" s="176"/>
      <c r="O66" s="179">
        <f t="shared" si="16"/>
        <v>0</v>
      </c>
      <c r="P66" s="190">
        <f t="shared" si="18"/>
        <v>0</v>
      </c>
    </row>
    <row r="67" spans="1:16" s="184" customFormat="1" hidden="1">
      <c r="A67" s="183"/>
      <c r="B67" s="182"/>
      <c r="C67" s="51"/>
      <c r="D67" s="188"/>
      <c r="E67" s="188"/>
      <c r="F67" s="189"/>
      <c r="G67" s="175"/>
      <c r="H67" s="176"/>
      <c r="I67" s="177"/>
      <c r="J67" s="176"/>
      <c r="K67" s="175"/>
      <c r="L67" s="178"/>
      <c r="M67" s="175"/>
      <c r="N67" s="176"/>
      <c r="O67" s="179">
        <f t="shared" si="16"/>
        <v>0</v>
      </c>
      <c r="P67" s="190">
        <f t="shared" si="18"/>
        <v>0</v>
      </c>
    </row>
    <row r="68" spans="1:16" s="184" customFormat="1" hidden="1">
      <c r="A68" s="183"/>
      <c r="B68" s="182"/>
      <c r="C68" s="51"/>
      <c r="D68" s="188"/>
      <c r="E68" s="188"/>
      <c r="F68" s="189"/>
      <c r="G68" s="175"/>
      <c r="H68" s="176"/>
      <c r="I68" s="177"/>
      <c r="J68" s="176"/>
      <c r="K68" s="175"/>
      <c r="L68" s="178"/>
      <c r="M68" s="175"/>
      <c r="N68" s="176"/>
      <c r="O68" s="179">
        <f t="shared" si="16"/>
        <v>0</v>
      </c>
      <c r="P68" s="190">
        <f t="shared" ref="P68:P69" si="19">(D68*$D$3)+(E68*$E$3)+(F68*$F$3)+(G68*$G$3)+(H68*$H$3)+(I68*$I$3)+(J68*$J$3)+(K68*$K$3)+(L68*$L$3)+(M68*$M$3)+(N68*$N$3)</f>
        <v>0</v>
      </c>
    </row>
    <row r="69" spans="1:16" s="184" customFormat="1" hidden="1">
      <c r="A69" s="183"/>
      <c r="B69" s="182"/>
      <c r="C69" s="51"/>
      <c r="D69" s="188"/>
      <c r="E69" s="188"/>
      <c r="F69" s="189"/>
      <c r="G69" s="175"/>
      <c r="H69" s="176"/>
      <c r="I69" s="177"/>
      <c r="J69" s="176"/>
      <c r="K69" s="175"/>
      <c r="L69" s="178"/>
      <c r="M69" s="175"/>
      <c r="N69" s="176"/>
      <c r="O69" s="179">
        <f t="shared" si="16"/>
        <v>0</v>
      </c>
      <c r="P69" s="190">
        <f t="shared" si="19"/>
        <v>0</v>
      </c>
    </row>
    <row r="70" spans="1:16" s="184" customFormat="1" hidden="1">
      <c r="A70" s="183"/>
      <c r="B70" s="182"/>
      <c r="C70" s="51"/>
      <c r="D70" s="188"/>
      <c r="E70" s="188"/>
      <c r="F70" s="189"/>
      <c r="G70" s="175"/>
      <c r="H70" s="176"/>
      <c r="I70" s="177"/>
      <c r="J70" s="176"/>
      <c r="K70" s="175"/>
      <c r="L70" s="178"/>
      <c r="M70" s="175"/>
      <c r="N70" s="176"/>
      <c r="O70" s="179">
        <f t="shared" si="16"/>
        <v>0</v>
      </c>
      <c r="P70" s="190">
        <f t="shared" si="17"/>
        <v>0</v>
      </c>
    </row>
    <row r="71" spans="1:16" s="183" customFormat="1" ht="12" hidden="1" thickBot="1">
      <c r="A71" s="191"/>
      <c r="B71" s="192" t="s">
        <v>21</v>
      </c>
      <c r="C71" s="192">
        <f t="shared" ref="C71:P71" si="20">SUM(C59:C70)</f>
        <v>0</v>
      </c>
      <c r="D71" s="192">
        <f t="shared" si="20"/>
        <v>0</v>
      </c>
      <c r="E71" s="192">
        <f t="shared" si="20"/>
        <v>0</v>
      </c>
      <c r="F71" s="192">
        <f t="shared" si="20"/>
        <v>0</v>
      </c>
      <c r="G71" s="192">
        <f t="shared" si="20"/>
        <v>0</v>
      </c>
      <c r="H71" s="192">
        <f t="shared" si="20"/>
        <v>0</v>
      </c>
      <c r="I71" s="192">
        <f t="shared" si="20"/>
        <v>0</v>
      </c>
      <c r="J71" s="192">
        <f t="shared" si="20"/>
        <v>0</v>
      </c>
      <c r="K71" s="192">
        <f t="shared" si="20"/>
        <v>0</v>
      </c>
      <c r="L71" s="192">
        <f t="shared" si="20"/>
        <v>0</v>
      </c>
      <c r="M71" s="192">
        <f t="shared" si="20"/>
        <v>0</v>
      </c>
      <c r="N71" s="192">
        <f t="shared" si="20"/>
        <v>0</v>
      </c>
      <c r="O71" s="41">
        <f t="shared" si="20"/>
        <v>0</v>
      </c>
      <c r="P71" s="41">
        <f t="shared" si="20"/>
        <v>0</v>
      </c>
    </row>
    <row r="72" spans="1:16" s="183" customFormat="1">
      <c r="G72" s="42"/>
    </row>
    <row r="73" spans="1:16" ht="12.75">
      <c r="B73" s="2"/>
      <c r="C73" s="2"/>
      <c r="D73" s="2"/>
      <c r="E73" s="2"/>
      <c r="F73" s="47"/>
      <c r="G73" s="47"/>
      <c r="H73" s="47"/>
      <c r="I73" s="47"/>
      <c r="J73" s="47"/>
      <c r="K73" s="47"/>
      <c r="L73" s="47"/>
      <c r="M73" s="47"/>
      <c r="N73" s="47"/>
      <c r="O73" s="2"/>
      <c r="P73" s="2"/>
    </row>
    <row r="74" spans="1:16">
      <c r="M74" s="48" t="s">
        <v>21</v>
      </c>
      <c r="O74" s="49">
        <f>O71+O55+O48</f>
        <v>3410</v>
      </c>
      <c r="P74" s="50">
        <f>P71+P55+P48</f>
        <v>1115.75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35"/>
  <sheetViews>
    <sheetView zoomScaleNormal="100" workbookViewId="0">
      <selection activeCell="B28" sqref="B28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95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41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36</v>
      </c>
      <c r="C7" s="63"/>
      <c r="D7" s="52"/>
      <c r="E7" s="52"/>
      <c r="F7" s="53"/>
      <c r="G7" s="59">
        <v>27</v>
      </c>
      <c r="H7" s="60"/>
      <c r="I7" s="61"/>
      <c r="J7" s="60"/>
      <c r="K7" s="59"/>
      <c r="L7" s="62">
        <v>7</v>
      </c>
      <c r="M7" s="59"/>
      <c r="N7" s="60"/>
      <c r="O7" s="36">
        <f>SUM(C7:N7)</f>
        <v>34</v>
      </c>
      <c r="P7" s="190">
        <f>(D7*$D$3)+(E7*$E$3)+(F7*$F$3)+(G7*$G$3)+(H7*$H$3)+(I7*$I$3)+(J7*$J$3)+(K7*$K$3)+(L7*$L$3)+(M7*$M$3)+(N7*$N$3)</f>
        <v>13.75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9" si="0">SUM(F8:N8)</f>
        <v>0</v>
      </c>
      <c r="P8" s="190">
        <f t="shared" ref="P8:P9" si="1">(D8*$D$3)+(E8*$E$3)+(F8*$F$3)+(G8*$G$3)+(H8*$H$3)+(I8*$I$3)+(J8*$J$3)+(K8*$K$3)+(L8*$L$3)+(M8*$M$3)+(N8*$N$3)</f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190">
        <f t="shared" si="1"/>
        <v>0</v>
      </c>
    </row>
    <row r="10" spans="1:16" ht="12" thickBot="1">
      <c r="A10" s="38"/>
      <c r="B10" s="39" t="s">
        <v>21</v>
      </c>
      <c r="C10" s="39">
        <f t="shared" ref="C10:P10" si="2">SUM(C7:C9)</f>
        <v>0</v>
      </c>
      <c r="D10" s="39">
        <f t="shared" si="2"/>
        <v>0</v>
      </c>
      <c r="E10" s="39">
        <f t="shared" si="2"/>
        <v>0</v>
      </c>
      <c r="F10" s="39">
        <f t="shared" si="2"/>
        <v>0</v>
      </c>
      <c r="G10" s="39">
        <f t="shared" si="2"/>
        <v>27</v>
      </c>
      <c r="H10" s="39">
        <f t="shared" si="2"/>
        <v>0</v>
      </c>
      <c r="I10" s="39">
        <f t="shared" si="2"/>
        <v>0</v>
      </c>
      <c r="J10" s="39">
        <f t="shared" si="2"/>
        <v>0</v>
      </c>
      <c r="K10" s="39">
        <f t="shared" si="2"/>
        <v>0</v>
      </c>
      <c r="L10" s="39">
        <f t="shared" si="2"/>
        <v>7</v>
      </c>
      <c r="M10" s="39">
        <f t="shared" si="2"/>
        <v>0</v>
      </c>
      <c r="N10" s="39">
        <f t="shared" si="2"/>
        <v>0</v>
      </c>
      <c r="O10" s="106">
        <f t="shared" si="2"/>
        <v>34</v>
      </c>
      <c r="P10" s="39">
        <f t="shared" si="2"/>
        <v>13.75</v>
      </c>
    </row>
    <row r="11" spans="1:16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>
      <c r="A12" s="38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ht="12" thickBot="1">
      <c r="B13" s="185" t="s">
        <v>76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>
      <c r="A14" s="1"/>
      <c r="B14" s="182" t="s">
        <v>36</v>
      </c>
      <c r="C14" s="63"/>
      <c r="D14" s="52"/>
      <c r="E14" s="52"/>
      <c r="F14" s="53">
        <v>85</v>
      </c>
      <c r="G14" s="59">
        <v>21</v>
      </c>
      <c r="H14" s="60"/>
      <c r="I14" s="61"/>
      <c r="J14" s="60"/>
      <c r="K14" s="59"/>
      <c r="L14" s="62">
        <v>19</v>
      </c>
      <c r="M14" s="59"/>
      <c r="N14" s="60">
        <v>15</v>
      </c>
      <c r="O14" s="36">
        <f t="shared" ref="O14:O15" si="3">SUM(F14:N14)</f>
        <v>140</v>
      </c>
      <c r="P14" s="190">
        <f t="shared" ref="P14:P15" si="4">(D14*$D$3)+(E14*$E$3)+(F14*$F$3)+(G14*$G$3)+(H14*$H$3)+(I14*$I$3)+(J14*$J$3)+(K14*$K$3)+(L14*$L$3)+(M14*$M$3)+(N14*$N$3)</f>
        <v>62.75</v>
      </c>
    </row>
    <row r="15" spans="1:16" s="30" customFormat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3"/>
        <v>0</v>
      </c>
      <c r="P15" s="190">
        <f t="shared" si="4"/>
        <v>0</v>
      </c>
    </row>
    <row r="16" spans="1:16" ht="12" thickBot="1">
      <c r="A16" s="38"/>
      <c r="B16" s="39" t="s">
        <v>21</v>
      </c>
      <c r="C16" s="39">
        <f t="shared" ref="C16:P16" si="5">SUM(C14:C15)</f>
        <v>0</v>
      </c>
      <c r="D16" s="39">
        <f t="shared" si="5"/>
        <v>0</v>
      </c>
      <c r="E16" s="39">
        <f t="shared" si="5"/>
        <v>0</v>
      </c>
      <c r="F16" s="39">
        <f t="shared" si="5"/>
        <v>85</v>
      </c>
      <c r="G16" s="43">
        <f t="shared" si="5"/>
        <v>21</v>
      </c>
      <c r="H16" s="43">
        <f t="shared" si="5"/>
        <v>0</v>
      </c>
      <c r="I16" s="43">
        <f t="shared" si="5"/>
        <v>0</v>
      </c>
      <c r="J16" s="43">
        <f t="shared" si="5"/>
        <v>0</v>
      </c>
      <c r="K16" s="43">
        <f t="shared" si="5"/>
        <v>0</v>
      </c>
      <c r="L16" s="43">
        <f t="shared" si="5"/>
        <v>19</v>
      </c>
      <c r="M16" s="43">
        <f t="shared" si="5"/>
        <v>0</v>
      </c>
      <c r="N16" s="43">
        <f t="shared" si="5"/>
        <v>15</v>
      </c>
      <c r="O16" s="44">
        <f t="shared" si="5"/>
        <v>140</v>
      </c>
      <c r="P16" s="45">
        <f t="shared" si="5"/>
        <v>62.75</v>
      </c>
    </row>
    <row r="17" spans="1:16">
      <c r="A17" s="38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9" spans="1:16" ht="12" thickBot="1">
      <c r="B19" s="33" t="s">
        <v>116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58" t="s">
        <v>36</v>
      </c>
      <c r="C20" s="63"/>
      <c r="D20" s="52"/>
      <c r="E20" s="52"/>
      <c r="F20" s="53"/>
      <c r="G20" s="59">
        <v>238</v>
      </c>
      <c r="H20" s="60"/>
      <c r="I20" s="61">
        <v>56</v>
      </c>
      <c r="J20" s="60"/>
      <c r="K20" s="59"/>
      <c r="L20" s="62">
        <v>15</v>
      </c>
      <c r="M20" s="59"/>
      <c r="N20" s="60"/>
      <c r="O20" s="36">
        <f t="shared" ref="O20:O22" si="6">SUM(F20:N20)</f>
        <v>309</v>
      </c>
      <c r="P20" s="190">
        <f t="shared" ref="P20:P22" si="7">(D20*$D$3)+(E20*$E$3)+(F20*$F$3)+(G20*$G$3)+(H20*$H$3)+(I20*$I$3)+(J20*$J$3)+(K20*$K$3)+(L20*$L$3)+(M20*$M$3)+(N20*$N$3)</f>
        <v>102.5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6"/>
        <v>0</v>
      </c>
      <c r="P21" s="190">
        <f t="shared" si="7"/>
        <v>0</v>
      </c>
    </row>
    <row r="22" spans="1:16" s="30" customFormat="1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 t="shared" si="6"/>
        <v>0</v>
      </c>
      <c r="P22" s="190">
        <f t="shared" si="7"/>
        <v>0</v>
      </c>
    </row>
    <row r="23" spans="1:16" ht="12" thickBot="1">
      <c r="A23" s="38"/>
      <c r="B23" s="39" t="s">
        <v>21</v>
      </c>
      <c r="C23" s="39">
        <f>SUM(C22:C22)</f>
        <v>0</v>
      </c>
      <c r="D23" s="39">
        <f>SUM(D20:D22)</f>
        <v>0</v>
      </c>
      <c r="E23" s="39">
        <f>SUM(E20:E22)</f>
        <v>0</v>
      </c>
      <c r="F23" s="39">
        <f>SUM(F22:F22)</f>
        <v>0</v>
      </c>
      <c r="G23" s="43">
        <f t="shared" ref="G23:P23" si="8">SUM(G20:G22)</f>
        <v>238</v>
      </c>
      <c r="H23" s="43">
        <f t="shared" si="8"/>
        <v>0</v>
      </c>
      <c r="I23" s="43">
        <f t="shared" si="8"/>
        <v>56</v>
      </c>
      <c r="J23" s="43">
        <f t="shared" si="8"/>
        <v>0</v>
      </c>
      <c r="K23" s="43">
        <f t="shared" si="8"/>
        <v>0</v>
      </c>
      <c r="L23" s="43">
        <f t="shared" si="8"/>
        <v>15</v>
      </c>
      <c r="M23" s="43">
        <f t="shared" si="8"/>
        <v>0</v>
      </c>
      <c r="N23" s="43">
        <f t="shared" si="8"/>
        <v>0</v>
      </c>
      <c r="O23" s="44">
        <f t="shared" si="8"/>
        <v>309</v>
      </c>
      <c r="P23" s="45">
        <f t="shared" si="8"/>
        <v>102.5</v>
      </c>
    </row>
    <row r="25" spans="1:16" s="183" customFormat="1"/>
    <row r="26" spans="1:16" s="183" customFormat="1" ht="12" thickBot="1">
      <c r="B26" s="185" t="s">
        <v>117</v>
      </c>
      <c r="C26" s="185"/>
      <c r="D26" s="185"/>
      <c r="E26" s="185"/>
      <c r="F26" s="186"/>
      <c r="G26" s="186"/>
      <c r="H26" s="186"/>
      <c r="I26" s="186"/>
      <c r="J26" s="186"/>
      <c r="K26" s="186"/>
      <c r="L26" s="186"/>
      <c r="M26" s="186"/>
      <c r="N26" s="186"/>
      <c r="O26" s="187"/>
      <c r="P26" s="187"/>
    </row>
    <row r="27" spans="1:16" s="184" customFormat="1">
      <c r="A27" s="183"/>
      <c r="B27" s="182" t="s">
        <v>36</v>
      </c>
      <c r="C27" s="63"/>
      <c r="D27" s="188"/>
      <c r="E27" s="188"/>
      <c r="F27" s="189"/>
      <c r="G27" s="175">
        <v>249</v>
      </c>
      <c r="H27" s="176"/>
      <c r="I27" s="177">
        <v>78</v>
      </c>
      <c r="J27" s="176"/>
      <c r="K27" s="175"/>
      <c r="L27" s="178">
        <v>39</v>
      </c>
      <c r="M27" s="175"/>
      <c r="N27" s="176">
        <v>53</v>
      </c>
      <c r="O27" s="179">
        <f t="shared" ref="O27:O30" si="9">SUM(F27:N27)</f>
        <v>419</v>
      </c>
      <c r="P27" s="190">
        <f t="shared" ref="P27:P30" si="10">(D27*$D$3)+(E27*$E$3)+(F27*$F$3)+(G27*$G$3)+(H27*$H$3)+(I27*$I$3)+(J27*$J$3)+(K27*$K$3)+(L27*$L$3)+(M27*$M$3)+(N27*$N$3)</f>
        <v>246.25</v>
      </c>
    </row>
    <row r="28" spans="1:16" s="184" customFormat="1">
      <c r="A28" s="183"/>
      <c r="B28" s="182"/>
      <c r="C28" s="51"/>
      <c r="D28" s="188"/>
      <c r="E28" s="188"/>
      <c r="F28" s="189"/>
      <c r="G28" s="175"/>
      <c r="H28" s="176"/>
      <c r="I28" s="177"/>
      <c r="J28" s="176"/>
      <c r="K28" s="175"/>
      <c r="L28" s="178"/>
      <c r="M28" s="175"/>
      <c r="N28" s="176"/>
      <c r="O28" s="179">
        <f t="shared" si="9"/>
        <v>0</v>
      </c>
      <c r="P28" s="190">
        <f t="shared" si="10"/>
        <v>0</v>
      </c>
    </row>
    <row r="29" spans="1:16" s="184" customFormat="1">
      <c r="A29" s="183"/>
      <c r="B29" s="182"/>
      <c r="C29" s="51"/>
      <c r="D29" s="188"/>
      <c r="E29" s="188"/>
      <c r="F29" s="189"/>
      <c r="G29" s="175"/>
      <c r="H29" s="176"/>
      <c r="I29" s="177"/>
      <c r="J29" s="176"/>
      <c r="K29" s="175"/>
      <c r="L29" s="178"/>
      <c r="M29" s="175"/>
      <c r="N29" s="176"/>
      <c r="O29" s="179">
        <f t="shared" si="9"/>
        <v>0</v>
      </c>
      <c r="P29" s="190">
        <f t="shared" si="10"/>
        <v>0</v>
      </c>
    </row>
    <row r="30" spans="1:16" s="184" customFormat="1">
      <c r="A30" s="183"/>
      <c r="B30" s="182"/>
      <c r="C30" s="51"/>
      <c r="D30" s="188"/>
      <c r="E30" s="188"/>
      <c r="F30" s="189"/>
      <c r="G30" s="175"/>
      <c r="H30" s="176"/>
      <c r="I30" s="177"/>
      <c r="J30" s="176"/>
      <c r="K30" s="175"/>
      <c r="L30" s="178"/>
      <c r="M30" s="175"/>
      <c r="N30" s="176"/>
      <c r="O30" s="179">
        <f t="shared" si="9"/>
        <v>0</v>
      </c>
      <c r="P30" s="190">
        <f t="shared" si="10"/>
        <v>0</v>
      </c>
    </row>
    <row r="31" spans="1:16" s="183" customFormat="1" ht="12" thickBot="1">
      <c r="A31" s="191"/>
      <c r="B31" s="192" t="s">
        <v>21</v>
      </c>
      <c r="C31" s="192">
        <f>SUM(C30:C30)</f>
        <v>0</v>
      </c>
      <c r="D31" s="192">
        <f>SUM(D27:D30)</f>
        <v>0</v>
      </c>
      <c r="E31" s="192">
        <f>SUM(E27:E30)</f>
        <v>0</v>
      </c>
      <c r="F31" s="192">
        <f>SUM(F30:F30)</f>
        <v>0</v>
      </c>
      <c r="G31" s="43">
        <f t="shared" ref="G31:P31" si="11">SUM(G27:G30)</f>
        <v>249</v>
      </c>
      <c r="H31" s="43">
        <f t="shared" si="11"/>
        <v>0</v>
      </c>
      <c r="I31" s="43">
        <f t="shared" si="11"/>
        <v>78</v>
      </c>
      <c r="J31" s="43">
        <f t="shared" si="11"/>
        <v>0</v>
      </c>
      <c r="K31" s="43">
        <f t="shared" si="11"/>
        <v>0</v>
      </c>
      <c r="L31" s="43">
        <f t="shared" si="11"/>
        <v>39</v>
      </c>
      <c r="M31" s="43">
        <f t="shared" si="11"/>
        <v>0</v>
      </c>
      <c r="N31" s="43">
        <f t="shared" si="11"/>
        <v>53</v>
      </c>
      <c r="O31" s="44">
        <f t="shared" si="11"/>
        <v>419</v>
      </c>
      <c r="P31" s="45">
        <f t="shared" si="11"/>
        <v>246.25</v>
      </c>
    </row>
    <row r="32" spans="1:16" s="183" customFormat="1"/>
    <row r="33" spans="2:16" ht="11.25" customHeight="1"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</row>
    <row r="34" spans="2:16" ht="12.75">
      <c r="B34" s="2"/>
      <c r="C34" s="2"/>
      <c r="D34" s="2"/>
      <c r="E34" s="2"/>
      <c r="F34" s="47"/>
      <c r="G34" s="47"/>
      <c r="H34" s="47"/>
      <c r="I34" s="47"/>
      <c r="J34" s="47"/>
      <c r="K34" s="47"/>
      <c r="L34" s="47"/>
      <c r="M34" s="47"/>
      <c r="N34" s="47"/>
      <c r="O34" s="2"/>
      <c r="P34" s="2"/>
    </row>
    <row r="35" spans="2:16">
      <c r="M35" s="48" t="s">
        <v>21</v>
      </c>
      <c r="O35" s="49">
        <f>O31+O23+O16+O10</f>
        <v>902</v>
      </c>
      <c r="P35" s="50">
        <f>P31+P23+P16+P10</f>
        <v>425.25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56"/>
  <sheetViews>
    <sheetView zoomScaleNormal="100" workbookViewId="0">
      <pane xSplit="2" ySplit="4" topLeftCell="C67" activePane="bottomRight" state="frozen"/>
      <selection pane="topRight" activeCell="C1" sqref="C1"/>
      <selection pane="bottomLeft" activeCell="A5" sqref="A5"/>
      <selection pane="bottomRight" activeCell="G145" sqref="G145"/>
    </sheetView>
  </sheetViews>
  <sheetFormatPr defaultColWidth="9.140625" defaultRowHeight="11.25"/>
  <cols>
    <col min="1" max="1" width="3.140625" style="1" customWidth="1"/>
    <col min="2" max="2" width="42.5703125" style="225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15" t="s">
        <v>87</v>
      </c>
      <c r="C1" s="2"/>
      <c r="D1" s="2"/>
      <c r="E1" s="2"/>
    </row>
    <row r="2" spans="1:16">
      <c r="B2" s="216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217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18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219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3" customFormat="1" hidden="1">
      <c r="A6" s="191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3" customFormat="1" hidden="1">
      <c r="A7" s="191"/>
      <c r="B7" s="54"/>
      <c r="C7" s="54"/>
      <c r="D7" s="54"/>
      <c r="E7" s="54"/>
      <c r="F7" s="54"/>
      <c r="G7" s="55"/>
      <c r="H7" s="55"/>
      <c r="I7" s="55"/>
      <c r="J7" s="55"/>
      <c r="K7" s="55"/>
      <c r="L7" s="55"/>
      <c r="M7" s="55"/>
      <c r="N7" s="55"/>
      <c r="O7" s="56"/>
      <c r="P7" s="57"/>
    </row>
    <row r="8" spans="1:16" s="183" customFormat="1" ht="12" hidden="1" thickBot="1">
      <c r="B8" s="220" t="s">
        <v>54</v>
      </c>
      <c r="C8" s="185"/>
      <c r="D8" s="185"/>
      <c r="E8" s="185"/>
      <c r="F8" s="186"/>
      <c r="G8" s="186"/>
      <c r="H8" s="186"/>
      <c r="I8" s="186"/>
      <c r="J8" s="186"/>
      <c r="K8" s="186"/>
      <c r="L8" s="186"/>
      <c r="M8" s="186"/>
      <c r="N8" s="186"/>
      <c r="O8" s="187"/>
      <c r="P8" s="187"/>
    </row>
    <row r="9" spans="1:16" s="184" customFormat="1" hidden="1">
      <c r="A9" s="183"/>
      <c r="B9" s="214"/>
      <c r="C9" s="188"/>
      <c r="D9" s="188"/>
      <c r="E9" s="188"/>
      <c r="F9" s="189"/>
      <c r="G9" s="175"/>
      <c r="H9" s="176"/>
      <c r="I9" s="177"/>
      <c r="J9" s="176"/>
      <c r="K9" s="175"/>
      <c r="L9" s="178"/>
      <c r="M9" s="175"/>
      <c r="N9" s="176"/>
      <c r="O9" s="179">
        <f>SUM(F9:N9)</f>
        <v>0</v>
      </c>
      <c r="P9" s="190">
        <f t="shared" ref="P9:P10" si="0">(D9*$D$3)+(E9*$E$3)+(F9*$F$3)+(G9*$G$3)+(H9*$H$3)+(I9*$I$3)+(J9*$J$3)+(K9*$K$3)+(L9*$L$3)+(M9*$M$3)+(N9*$N$3)</f>
        <v>0</v>
      </c>
    </row>
    <row r="10" spans="1:16" s="184" customFormat="1" hidden="1">
      <c r="A10" s="183"/>
      <c r="B10" s="214"/>
      <c r="C10" s="64"/>
      <c r="D10" s="188"/>
      <c r="E10" s="188"/>
      <c r="F10" s="189"/>
      <c r="G10" s="175"/>
      <c r="H10" s="176"/>
      <c r="I10" s="177"/>
      <c r="J10" s="176"/>
      <c r="K10" s="175"/>
      <c r="L10" s="178"/>
      <c r="M10" s="175"/>
      <c r="N10" s="176"/>
      <c r="O10" s="179">
        <f>SUM(F10:N10)</f>
        <v>0</v>
      </c>
      <c r="P10" s="190">
        <f t="shared" si="0"/>
        <v>0</v>
      </c>
    </row>
    <row r="11" spans="1:16" s="183" customFormat="1" ht="12" hidden="1" thickBot="1">
      <c r="A11" s="191"/>
      <c r="B11" s="192" t="s">
        <v>21</v>
      </c>
      <c r="C11" s="192">
        <f t="shared" ref="C11:D11" si="1">SUM(C10:C10)</f>
        <v>0</v>
      </c>
      <c r="D11" s="192">
        <f t="shared" si="1"/>
        <v>0</v>
      </c>
      <c r="E11" s="44">
        <f t="shared" ref="E11:N11" si="2">SUM(E9:E10)</f>
        <v>0</v>
      </c>
      <c r="F11" s="44">
        <f t="shared" si="2"/>
        <v>0</v>
      </c>
      <c r="G11" s="44">
        <f t="shared" si="2"/>
        <v>0</v>
      </c>
      <c r="H11" s="44">
        <f t="shared" si="2"/>
        <v>0</v>
      </c>
      <c r="I11" s="44">
        <f t="shared" si="2"/>
        <v>0</v>
      </c>
      <c r="J11" s="44">
        <f t="shared" si="2"/>
        <v>0</v>
      </c>
      <c r="K11" s="44">
        <f t="shared" si="2"/>
        <v>0</v>
      </c>
      <c r="L11" s="44">
        <f t="shared" si="2"/>
        <v>0</v>
      </c>
      <c r="M11" s="44">
        <f t="shared" si="2"/>
        <v>0</v>
      </c>
      <c r="N11" s="44">
        <f t="shared" si="2"/>
        <v>0</v>
      </c>
      <c r="O11" s="44">
        <f>SUM(O9:O10)</f>
        <v>0</v>
      </c>
      <c r="P11" s="192">
        <f>SUM(P9:P10)</f>
        <v>0</v>
      </c>
    </row>
    <row r="12" spans="1:16" s="183" customFormat="1" hidden="1">
      <c r="A12" s="191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3" customFormat="1" hidden="1">
      <c r="A13" s="191"/>
      <c r="B13" s="54"/>
      <c r="C13" s="54"/>
      <c r="D13" s="54"/>
      <c r="E13" s="54"/>
      <c r="F13" s="54"/>
      <c r="G13" s="55"/>
      <c r="H13" s="55"/>
      <c r="I13" s="55"/>
      <c r="J13" s="55"/>
      <c r="K13" s="55"/>
      <c r="L13" s="55"/>
      <c r="M13" s="55"/>
      <c r="N13" s="55"/>
      <c r="O13" s="56"/>
      <c r="P13" s="57"/>
    </row>
    <row r="14" spans="1:16" ht="12" hidden="1" thickBot="1">
      <c r="B14" s="220" t="s">
        <v>20</v>
      </c>
      <c r="C14" s="33"/>
      <c r="D14" s="33"/>
      <c r="E14" s="33"/>
      <c r="F14" s="34"/>
      <c r="G14" s="34"/>
      <c r="H14" s="34"/>
      <c r="I14" s="34"/>
      <c r="J14" s="34"/>
      <c r="K14" s="34"/>
      <c r="L14" s="34"/>
      <c r="M14" s="34"/>
      <c r="N14" s="34"/>
      <c r="O14" s="35"/>
      <c r="P14" s="35"/>
    </row>
    <row r="15" spans="1:16" s="30" customFormat="1" hidden="1">
      <c r="A15" s="1"/>
      <c r="B15" s="221"/>
      <c r="C15" s="162"/>
      <c r="D15" s="163"/>
      <c r="E15" s="163"/>
      <c r="F15" s="164"/>
      <c r="G15" s="165"/>
      <c r="H15" s="166"/>
      <c r="I15" s="167"/>
      <c r="J15" s="166"/>
      <c r="K15" s="165"/>
      <c r="L15" s="168"/>
      <c r="M15" s="165"/>
      <c r="N15" s="166"/>
      <c r="O15" s="36">
        <f>SUM(C15:N15)</f>
        <v>0</v>
      </c>
      <c r="P15" s="190">
        <f t="shared" ref="P15:P36" si="3">(D15*$D$3)+(E15*$E$3)+(F15*$F$3)+(G15*$G$3)+(H15*$H$3)+(I15*$I$3)+(J15*$J$3)+(K15*$K$3)+(L15*$L$3)+(M15*$M$3)+(N15*$N$3)</f>
        <v>0</v>
      </c>
    </row>
    <row r="16" spans="1:16" s="184" customFormat="1" hidden="1">
      <c r="A16" s="183"/>
      <c r="B16" s="221"/>
      <c r="C16" s="169"/>
      <c r="D16" s="163"/>
      <c r="E16" s="163"/>
      <c r="F16" s="164"/>
      <c r="G16" s="165"/>
      <c r="H16" s="166"/>
      <c r="I16" s="167"/>
      <c r="J16" s="166"/>
      <c r="K16" s="165"/>
      <c r="L16" s="168"/>
      <c r="M16" s="165"/>
      <c r="N16" s="166"/>
      <c r="O16" s="179">
        <f t="shared" ref="O16:O27" si="4">SUM(F16:N16)</f>
        <v>0</v>
      </c>
      <c r="P16" s="190">
        <f t="shared" si="3"/>
        <v>0</v>
      </c>
    </row>
    <row r="17" spans="1:16" s="184" customFormat="1" hidden="1">
      <c r="A17" s="183"/>
      <c r="B17" s="221"/>
      <c r="C17" s="169"/>
      <c r="D17" s="163"/>
      <c r="E17" s="163"/>
      <c r="F17" s="164"/>
      <c r="G17" s="165"/>
      <c r="H17" s="166"/>
      <c r="I17" s="167"/>
      <c r="J17" s="166"/>
      <c r="K17" s="165"/>
      <c r="L17" s="168"/>
      <c r="M17" s="165"/>
      <c r="N17" s="166"/>
      <c r="O17" s="179">
        <f t="shared" si="4"/>
        <v>0</v>
      </c>
      <c r="P17" s="190">
        <f t="shared" si="3"/>
        <v>0</v>
      </c>
    </row>
    <row r="18" spans="1:16" s="184" customFormat="1" hidden="1">
      <c r="A18" s="183"/>
      <c r="B18" s="214"/>
      <c r="C18" s="51"/>
      <c r="D18" s="188"/>
      <c r="E18" s="188"/>
      <c r="F18" s="189"/>
      <c r="G18" s="175"/>
      <c r="H18" s="176"/>
      <c r="I18" s="177"/>
      <c r="J18" s="176"/>
      <c r="K18" s="175"/>
      <c r="L18" s="178"/>
      <c r="M18" s="175"/>
      <c r="N18" s="176"/>
      <c r="O18" s="179">
        <f t="shared" si="4"/>
        <v>0</v>
      </c>
      <c r="P18" s="190">
        <f t="shared" si="3"/>
        <v>0</v>
      </c>
    </row>
    <row r="19" spans="1:16" s="184" customFormat="1" hidden="1">
      <c r="A19" s="183"/>
      <c r="B19" s="214"/>
      <c r="C19" s="51"/>
      <c r="D19" s="188"/>
      <c r="E19" s="188"/>
      <c r="F19" s="189"/>
      <c r="G19" s="175"/>
      <c r="H19" s="176"/>
      <c r="I19" s="177"/>
      <c r="J19" s="176"/>
      <c r="K19" s="175"/>
      <c r="L19" s="178"/>
      <c r="M19" s="175"/>
      <c r="N19" s="176"/>
      <c r="O19" s="179">
        <f t="shared" si="4"/>
        <v>0</v>
      </c>
      <c r="P19" s="190">
        <f t="shared" si="3"/>
        <v>0</v>
      </c>
    </row>
    <row r="20" spans="1:16" s="184" customFormat="1" hidden="1">
      <c r="A20" s="183"/>
      <c r="B20" s="221"/>
      <c r="C20" s="169"/>
      <c r="D20" s="163"/>
      <c r="E20" s="163"/>
      <c r="F20" s="164"/>
      <c r="G20" s="165"/>
      <c r="H20" s="166"/>
      <c r="I20" s="167"/>
      <c r="J20" s="166"/>
      <c r="K20" s="165"/>
      <c r="L20" s="168"/>
      <c r="M20" s="165"/>
      <c r="N20" s="166"/>
      <c r="O20" s="179">
        <f t="shared" si="4"/>
        <v>0</v>
      </c>
      <c r="P20" s="190">
        <f t="shared" si="3"/>
        <v>0</v>
      </c>
    </row>
    <row r="21" spans="1:16" s="184" customFormat="1" hidden="1">
      <c r="A21" s="183"/>
      <c r="B21" s="221"/>
      <c r="C21" s="169"/>
      <c r="D21" s="163"/>
      <c r="E21" s="163"/>
      <c r="F21" s="164"/>
      <c r="G21" s="165"/>
      <c r="H21" s="166"/>
      <c r="I21" s="167"/>
      <c r="J21" s="166"/>
      <c r="K21" s="165"/>
      <c r="L21" s="168"/>
      <c r="M21" s="165"/>
      <c r="N21" s="166"/>
      <c r="O21" s="179">
        <f t="shared" si="4"/>
        <v>0</v>
      </c>
      <c r="P21" s="190">
        <f t="shared" si="3"/>
        <v>0</v>
      </c>
    </row>
    <row r="22" spans="1:16" s="184" customFormat="1" hidden="1">
      <c r="A22" s="183"/>
      <c r="B22" s="214"/>
      <c r="C22" s="51"/>
      <c r="D22" s="188"/>
      <c r="E22" s="188"/>
      <c r="F22" s="189"/>
      <c r="G22" s="175"/>
      <c r="H22" s="176"/>
      <c r="I22" s="177"/>
      <c r="J22" s="176"/>
      <c r="K22" s="175"/>
      <c r="L22" s="178"/>
      <c r="M22" s="175"/>
      <c r="N22" s="176"/>
      <c r="O22" s="179">
        <f t="shared" si="4"/>
        <v>0</v>
      </c>
      <c r="P22" s="190">
        <f t="shared" si="3"/>
        <v>0</v>
      </c>
    </row>
    <row r="23" spans="1:16" s="184" customFormat="1" hidden="1">
      <c r="A23" s="183"/>
      <c r="B23" s="214"/>
      <c r="C23" s="51"/>
      <c r="D23" s="188"/>
      <c r="E23" s="188"/>
      <c r="F23" s="189"/>
      <c r="G23" s="175"/>
      <c r="H23" s="176"/>
      <c r="I23" s="177"/>
      <c r="J23" s="176"/>
      <c r="K23" s="175"/>
      <c r="L23" s="178"/>
      <c r="M23" s="175"/>
      <c r="N23" s="176"/>
      <c r="O23" s="179">
        <f t="shared" si="4"/>
        <v>0</v>
      </c>
      <c r="P23" s="190">
        <f t="shared" si="3"/>
        <v>0</v>
      </c>
    </row>
    <row r="24" spans="1:16" s="184" customFormat="1" hidden="1">
      <c r="A24" s="183"/>
      <c r="B24" s="221"/>
      <c r="C24" s="169"/>
      <c r="D24" s="163"/>
      <c r="E24" s="163"/>
      <c r="F24" s="164"/>
      <c r="G24" s="165"/>
      <c r="H24" s="166"/>
      <c r="I24" s="167"/>
      <c r="J24" s="166"/>
      <c r="K24" s="165"/>
      <c r="L24" s="168"/>
      <c r="M24" s="165"/>
      <c r="N24" s="166"/>
      <c r="O24" s="179">
        <f t="shared" si="4"/>
        <v>0</v>
      </c>
      <c r="P24" s="190">
        <f t="shared" ref="P24:P27" si="5">(D24*$D$3)+(E24*$E$3)+(F24*$F$3)+(G24*$G$3)+(H24*$H$3)+(I24*$I$3)+(J24*$J$3)+(K24*$K$3)+(L24*$L$3)+(M24*$M$3)+(N24*$N$3)</f>
        <v>0</v>
      </c>
    </row>
    <row r="25" spans="1:16" s="184" customFormat="1" hidden="1">
      <c r="A25" s="183"/>
      <c r="B25" s="221"/>
      <c r="C25" s="169"/>
      <c r="D25" s="163"/>
      <c r="E25" s="163"/>
      <c r="F25" s="164"/>
      <c r="G25" s="165"/>
      <c r="H25" s="166"/>
      <c r="I25" s="167"/>
      <c r="J25" s="166"/>
      <c r="K25" s="165"/>
      <c r="L25" s="168"/>
      <c r="M25" s="165"/>
      <c r="N25" s="166"/>
      <c r="O25" s="179">
        <f t="shared" si="4"/>
        <v>0</v>
      </c>
      <c r="P25" s="190">
        <f t="shared" si="5"/>
        <v>0</v>
      </c>
    </row>
    <row r="26" spans="1:16" s="184" customFormat="1" hidden="1">
      <c r="A26" s="183"/>
      <c r="B26" s="214"/>
      <c r="C26" s="51"/>
      <c r="D26" s="188"/>
      <c r="E26" s="188"/>
      <c r="F26" s="189"/>
      <c r="G26" s="175"/>
      <c r="H26" s="176"/>
      <c r="I26" s="177"/>
      <c r="J26" s="176"/>
      <c r="K26" s="175"/>
      <c r="L26" s="178"/>
      <c r="M26" s="175"/>
      <c r="N26" s="176"/>
      <c r="O26" s="179">
        <f t="shared" si="4"/>
        <v>0</v>
      </c>
      <c r="P26" s="190">
        <f t="shared" si="5"/>
        <v>0</v>
      </c>
    </row>
    <row r="27" spans="1:16" s="184" customFormat="1" hidden="1">
      <c r="A27" s="183"/>
      <c r="B27" s="214"/>
      <c r="C27" s="51"/>
      <c r="D27" s="188"/>
      <c r="E27" s="188"/>
      <c r="F27" s="189"/>
      <c r="G27" s="175"/>
      <c r="H27" s="176"/>
      <c r="I27" s="177"/>
      <c r="J27" s="176"/>
      <c r="K27" s="175"/>
      <c r="L27" s="178"/>
      <c r="M27" s="175"/>
      <c r="N27" s="176"/>
      <c r="O27" s="179">
        <f t="shared" si="4"/>
        <v>0</v>
      </c>
      <c r="P27" s="190">
        <f t="shared" si="5"/>
        <v>0</v>
      </c>
    </row>
    <row r="28" spans="1:16" s="184" customFormat="1" hidden="1">
      <c r="A28" s="183"/>
      <c r="B28" s="221"/>
      <c r="C28" s="169"/>
      <c r="D28" s="163"/>
      <c r="E28" s="163"/>
      <c r="F28" s="164"/>
      <c r="G28" s="165"/>
      <c r="H28" s="166"/>
      <c r="I28" s="167"/>
      <c r="J28" s="166"/>
      <c r="K28" s="165"/>
      <c r="L28" s="168"/>
      <c r="M28" s="165"/>
      <c r="N28" s="166"/>
      <c r="O28" s="179">
        <f t="shared" ref="O28:O31" si="6">SUM(F28:N28)</f>
        <v>0</v>
      </c>
      <c r="P28" s="190">
        <f t="shared" ref="P28:P31" si="7">(D28*$D$3)+(E28*$E$3)+(F28*$F$3)+(G28*$G$3)+(H28*$H$3)+(I28*$I$3)+(J28*$J$3)+(K28*$K$3)+(L28*$L$3)+(M28*$M$3)+(N28*$N$3)</f>
        <v>0</v>
      </c>
    </row>
    <row r="29" spans="1:16" s="184" customFormat="1" hidden="1">
      <c r="A29" s="183"/>
      <c r="B29" s="221"/>
      <c r="C29" s="169"/>
      <c r="D29" s="163"/>
      <c r="E29" s="163"/>
      <c r="F29" s="164"/>
      <c r="G29" s="165"/>
      <c r="H29" s="166"/>
      <c r="I29" s="167"/>
      <c r="J29" s="166"/>
      <c r="K29" s="165"/>
      <c r="L29" s="168"/>
      <c r="M29" s="165"/>
      <c r="N29" s="166"/>
      <c r="O29" s="179">
        <f t="shared" si="6"/>
        <v>0</v>
      </c>
      <c r="P29" s="190">
        <f t="shared" si="7"/>
        <v>0</v>
      </c>
    </row>
    <row r="30" spans="1:16" s="184" customFormat="1" hidden="1">
      <c r="A30" s="183"/>
      <c r="B30" s="214"/>
      <c r="C30" s="51"/>
      <c r="D30" s="188"/>
      <c r="E30" s="188"/>
      <c r="F30" s="189"/>
      <c r="G30" s="175"/>
      <c r="H30" s="176"/>
      <c r="I30" s="177"/>
      <c r="J30" s="176"/>
      <c r="K30" s="175"/>
      <c r="L30" s="178"/>
      <c r="M30" s="175"/>
      <c r="N30" s="176"/>
      <c r="O30" s="179">
        <f t="shared" si="6"/>
        <v>0</v>
      </c>
      <c r="P30" s="190">
        <f t="shared" si="7"/>
        <v>0</v>
      </c>
    </row>
    <row r="31" spans="1:16" s="184" customFormat="1" hidden="1">
      <c r="A31" s="183"/>
      <c r="B31" s="214"/>
      <c r="C31" s="51"/>
      <c r="D31" s="188"/>
      <c r="E31" s="188"/>
      <c r="F31" s="189"/>
      <c r="G31" s="175"/>
      <c r="H31" s="176"/>
      <c r="I31" s="177"/>
      <c r="J31" s="176"/>
      <c r="K31" s="175"/>
      <c r="L31" s="178"/>
      <c r="M31" s="175"/>
      <c r="N31" s="176"/>
      <c r="O31" s="179">
        <f t="shared" si="6"/>
        <v>0</v>
      </c>
      <c r="P31" s="190">
        <f t="shared" si="7"/>
        <v>0</v>
      </c>
    </row>
    <row r="32" spans="1:16" s="184" customFormat="1" hidden="1">
      <c r="A32" s="183"/>
      <c r="B32" s="221"/>
      <c r="C32" s="169"/>
      <c r="D32" s="163"/>
      <c r="E32" s="163"/>
      <c r="F32" s="164"/>
      <c r="G32" s="165"/>
      <c r="H32" s="166"/>
      <c r="I32" s="167"/>
      <c r="J32" s="166"/>
      <c r="K32" s="165"/>
      <c r="L32" s="168"/>
      <c r="M32" s="165"/>
      <c r="N32" s="166"/>
      <c r="O32" s="179">
        <f t="shared" ref="O32:O35" si="8">SUM(F32:N32)</f>
        <v>0</v>
      </c>
      <c r="P32" s="190">
        <f t="shared" ref="P32:P35" si="9">(D32*$D$3)+(E32*$E$3)+(F32*$F$3)+(G32*$G$3)+(H32*$H$3)+(I32*$I$3)+(J32*$J$3)+(K32*$K$3)+(L32*$L$3)+(M32*$M$3)+(N32*$N$3)</f>
        <v>0</v>
      </c>
    </row>
    <row r="33" spans="1:16" s="184" customFormat="1" hidden="1">
      <c r="A33" s="183"/>
      <c r="B33" s="221"/>
      <c r="C33" s="169"/>
      <c r="D33" s="163"/>
      <c r="E33" s="163"/>
      <c r="F33" s="164"/>
      <c r="G33" s="165"/>
      <c r="H33" s="166"/>
      <c r="I33" s="167"/>
      <c r="J33" s="166"/>
      <c r="K33" s="165"/>
      <c r="L33" s="168"/>
      <c r="M33" s="165"/>
      <c r="N33" s="166"/>
      <c r="O33" s="179">
        <f t="shared" si="8"/>
        <v>0</v>
      </c>
      <c r="P33" s="190">
        <f t="shared" si="9"/>
        <v>0</v>
      </c>
    </row>
    <row r="34" spans="1:16" s="184" customFormat="1" hidden="1">
      <c r="A34" s="183"/>
      <c r="B34" s="214"/>
      <c r="C34" s="51"/>
      <c r="D34" s="188"/>
      <c r="E34" s="188"/>
      <c r="F34" s="189"/>
      <c r="G34" s="175"/>
      <c r="H34" s="176"/>
      <c r="I34" s="177"/>
      <c r="J34" s="176"/>
      <c r="K34" s="175"/>
      <c r="L34" s="178"/>
      <c r="M34" s="175"/>
      <c r="N34" s="176"/>
      <c r="O34" s="179">
        <f t="shared" si="8"/>
        <v>0</v>
      </c>
      <c r="P34" s="190">
        <f t="shared" si="9"/>
        <v>0</v>
      </c>
    </row>
    <row r="35" spans="1:16" s="184" customFormat="1" hidden="1">
      <c r="A35" s="183"/>
      <c r="B35" s="214"/>
      <c r="C35" s="51"/>
      <c r="D35" s="188"/>
      <c r="E35" s="188"/>
      <c r="F35" s="189"/>
      <c r="G35" s="175"/>
      <c r="H35" s="176"/>
      <c r="I35" s="177"/>
      <c r="J35" s="176"/>
      <c r="K35" s="175"/>
      <c r="L35" s="178"/>
      <c r="M35" s="175"/>
      <c r="N35" s="176"/>
      <c r="O35" s="179">
        <f t="shared" si="8"/>
        <v>0</v>
      </c>
      <c r="P35" s="190">
        <f t="shared" si="9"/>
        <v>0</v>
      </c>
    </row>
    <row r="36" spans="1:16" s="30" customFormat="1" hidden="1">
      <c r="A36" s="1"/>
      <c r="B36" s="222"/>
      <c r="C36" s="156"/>
      <c r="D36" s="150"/>
      <c r="E36" s="150"/>
      <c r="F36" s="151"/>
      <c r="G36" s="152"/>
      <c r="H36" s="153"/>
      <c r="I36" s="154"/>
      <c r="J36" s="153"/>
      <c r="K36" s="152"/>
      <c r="L36" s="155"/>
      <c r="M36" s="152"/>
      <c r="N36" s="153"/>
      <c r="O36" s="36">
        <f>SUM(F36:N36)</f>
        <v>0</v>
      </c>
      <c r="P36" s="190">
        <f t="shared" si="3"/>
        <v>0</v>
      </c>
    </row>
    <row r="37" spans="1:16" ht="12" hidden="1" thickBot="1">
      <c r="A37" s="38"/>
      <c r="B37" s="192" t="s">
        <v>21</v>
      </c>
      <c r="C37" s="39">
        <f t="shared" ref="C37:P37" si="10">SUM(C15:C36)</f>
        <v>0</v>
      </c>
      <c r="D37" s="39">
        <f t="shared" si="10"/>
        <v>0</v>
      </c>
      <c r="E37" s="39">
        <f t="shared" si="10"/>
        <v>0</v>
      </c>
      <c r="F37" s="39">
        <f t="shared" si="10"/>
        <v>0</v>
      </c>
      <c r="G37" s="39">
        <f t="shared" si="10"/>
        <v>0</v>
      </c>
      <c r="H37" s="39">
        <f t="shared" si="10"/>
        <v>0</v>
      </c>
      <c r="I37" s="39">
        <f t="shared" si="10"/>
        <v>0</v>
      </c>
      <c r="J37" s="39">
        <f t="shared" si="10"/>
        <v>0</v>
      </c>
      <c r="K37" s="39">
        <f t="shared" si="10"/>
        <v>0</v>
      </c>
      <c r="L37" s="39">
        <f t="shared" si="10"/>
        <v>0</v>
      </c>
      <c r="M37" s="39">
        <f t="shared" si="10"/>
        <v>0</v>
      </c>
      <c r="N37" s="39">
        <f t="shared" si="10"/>
        <v>0</v>
      </c>
      <c r="O37" s="106">
        <f t="shared" si="10"/>
        <v>0</v>
      </c>
      <c r="P37" s="39">
        <f t="shared" si="10"/>
        <v>0</v>
      </c>
    </row>
    <row r="38" spans="1:16" hidden="1">
      <c r="B38" s="184"/>
      <c r="C38" s="38"/>
      <c r="D38" s="38"/>
      <c r="E38" s="38"/>
      <c r="F38" s="40"/>
      <c r="G38" s="40"/>
      <c r="H38" s="40"/>
      <c r="I38" s="40"/>
      <c r="J38" s="40"/>
      <c r="K38" s="40"/>
      <c r="L38" s="40"/>
      <c r="M38" s="40"/>
      <c r="N38" s="40"/>
      <c r="O38" s="38"/>
      <c r="P38" s="38"/>
    </row>
    <row r="39" spans="1:16">
      <c r="B39" s="219"/>
      <c r="C39" s="13"/>
      <c r="D39" s="13"/>
      <c r="E39" s="13"/>
      <c r="F39" s="31"/>
      <c r="G39" s="31"/>
      <c r="H39" s="31"/>
      <c r="I39" s="31"/>
      <c r="J39" s="31"/>
      <c r="K39" s="31"/>
      <c r="L39" s="31"/>
      <c r="M39" s="31"/>
      <c r="N39" s="31"/>
      <c r="O39" s="13"/>
      <c r="P39" s="13"/>
    </row>
    <row r="40" spans="1:16" ht="12" thickBot="1">
      <c r="B40" s="220" t="s">
        <v>22</v>
      </c>
      <c r="C40" s="33"/>
      <c r="D40" s="33"/>
      <c r="E40" s="33"/>
      <c r="F40" s="34"/>
      <c r="G40" s="34"/>
      <c r="H40" s="34"/>
      <c r="I40" s="34"/>
      <c r="J40" s="34"/>
      <c r="K40" s="34"/>
      <c r="L40" s="34"/>
      <c r="M40" s="34"/>
      <c r="N40" s="34"/>
      <c r="O40" s="35"/>
      <c r="P40" s="35"/>
    </row>
    <row r="41" spans="1:16" s="184" customFormat="1" ht="11.25" customHeight="1">
      <c r="A41" s="126"/>
      <c r="B41" s="223" t="s">
        <v>106</v>
      </c>
      <c r="C41" s="64"/>
      <c r="D41" s="188"/>
      <c r="E41" s="188"/>
      <c r="F41" s="189"/>
      <c r="G41" s="122">
        <v>109</v>
      </c>
      <c r="H41" s="123"/>
      <c r="I41" s="122"/>
      <c r="J41" s="127"/>
      <c r="K41" s="122">
        <v>6</v>
      </c>
      <c r="L41" s="123"/>
      <c r="M41" s="122"/>
      <c r="N41" s="123">
        <v>1</v>
      </c>
      <c r="O41" s="116">
        <f t="shared" ref="O41:O47" si="11">SUM(F41:N41)+(E41*18)+(D41*9)</f>
        <v>116</v>
      </c>
      <c r="P41" s="190">
        <f t="shared" ref="P41:P49" si="12">(D41*$D$3)+(E41*$E$3)+(F41*$F$3)+(G41*$G$3)+(H41*$H$3)+(I41*$I$3)+(J41*$J$3)+(K41*$K$3)+(L41*$L$3)+(M41*$M$3)+(N41*$N$3)</f>
        <v>35.25</v>
      </c>
    </row>
    <row r="42" spans="1:16" s="184" customFormat="1" ht="11.25" customHeight="1">
      <c r="A42" s="126"/>
      <c r="B42" s="224" t="s">
        <v>107</v>
      </c>
      <c r="C42" s="64"/>
      <c r="D42" s="188">
        <v>2</v>
      </c>
      <c r="E42" s="188"/>
      <c r="F42" s="189"/>
      <c r="G42" s="122">
        <v>4</v>
      </c>
      <c r="H42" s="123"/>
      <c r="I42" s="122">
        <v>2</v>
      </c>
      <c r="J42" s="127"/>
      <c r="K42" s="122">
        <v>5</v>
      </c>
      <c r="L42" s="123"/>
      <c r="M42" s="122"/>
      <c r="N42" s="123">
        <v>20</v>
      </c>
      <c r="O42" s="116">
        <f t="shared" si="11"/>
        <v>49</v>
      </c>
      <c r="P42" s="190">
        <f t="shared" ref="P42:P47" si="13">(D42*$D$3)+(E42*$E$3)+(F42*$F$3)+(G42*$G$3)+(H42*$H$3)+(I42*$I$3)+(J42*$J$3)+(K42*$K$3)+(L42*$L$3)+(M42*$M$3)+(N42*$N$3)</f>
        <v>119</v>
      </c>
    </row>
    <row r="43" spans="1:16" s="184" customFormat="1" ht="11.25" customHeight="1">
      <c r="A43" s="126"/>
      <c r="B43" s="224" t="s">
        <v>108</v>
      </c>
      <c r="C43" s="64"/>
      <c r="D43" s="188"/>
      <c r="E43" s="188"/>
      <c r="F43" s="189"/>
      <c r="G43" s="122"/>
      <c r="H43" s="123"/>
      <c r="I43" s="122"/>
      <c r="J43" s="127"/>
      <c r="K43" s="122"/>
      <c r="L43" s="123"/>
      <c r="M43" s="122">
        <v>1</v>
      </c>
      <c r="N43" s="123"/>
      <c r="O43" s="116">
        <f t="shared" si="11"/>
        <v>1</v>
      </c>
      <c r="P43" s="190">
        <f t="shared" si="13"/>
        <v>2</v>
      </c>
    </row>
    <row r="44" spans="1:16" s="184" customFormat="1" ht="11.25" customHeight="1">
      <c r="A44" s="126"/>
      <c r="B44" s="223" t="s">
        <v>109</v>
      </c>
      <c r="C44" s="64"/>
      <c r="D44" s="188">
        <v>1</v>
      </c>
      <c r="E44" s="188"/>
      <c r="F44" s="189"/>
      <c r="G44" s="122"/>
      <c r="H44" s="123"/>
      <c r="I44" s="122"/>
      <c r="J44" s="127"/>
      <c r="K44" s="122"/>
      <c r="L44" s="123"/>
      <c r="M44" s="122"/>
      <c r="N44" s="123"/>
      <c r="O44" s="116">
        <f t="shared" si="11"/>
        <v>9</v>
      </c>
      <c r="P44" s="190">
        <f t="shared" si="13"/>
        <v>36</v>
      </c>
    </row>
    <row r="45" spans="1:16" s="184" customFormat="1" ht="11.25" customHeight="1">
      <c r="A45" s="126"/>
      <c r="B45" s="224" t="s">
        <v>110</v>
      </c>
      <c r="C45" s="64"/>
      <c r="D45" s="188"/>
      <c r="E45" s="188"/>
      <c r="F45" s="189"/>
      <c r="G45" s="122"/>
      <c r="H45" s="123"/>
      <c r="I45" s="122"/>
      <c r="J45" s="127"/>
      <c r="K45" s="122"/>
      <c r="L45" s="123"/>
      <c r="M45" s="122"/>
      <c r="N45" s="123">
        <v>55</v>
      </c>
      <c r="O45" s="116">
        <f t="shared" si="11"/>
        <v>55</v>
      </c>
      <c r="P45" s="190">
        <f t="shared" si="13"/>
        <v>110</v>
      </c>
    </row>
    <row r="46" spans="1:16" s="184" customFormat="1" ht="11.25" customHeight="1">
      <c r="A46" s="126"/>
      <c r="B46" s="223" t="s">
        <v>111</v>
      </c>
      <c r="C46" s="64"/>
      <c r="D46" s="188"/>
      <c r="E46" s="188"/>
      <c r="F46" s="189"/>
      <c r="G46" s="122">
        <v>60</v>
      </c>
      <c r="H46" s="123"/>
      <c r="I46" s="122"/>
      <c r="J46" s="127"/>
      <c r="K46" s="122"/>
      <c r="L46" s="123"/>
      <c r="M46" s="122"/>
      <c r="N46" s="123"/>
      <c r="O46" s="116">
        <f t="shared" si="11"/>
        <v>60</v>
      </c>
      <c r="P46" s="190">
        <f t="shared" si="13"/>
        <v>15</v>
      </c>
    </row>
    <row r="47" spans="1:16" s="184" customFormat="1" ht="11.25" customHeight="1">
      <c r="A47" s="126"/>
      <c r="B47" s="224" t="s">
        <v>112</v>
      </c>
      <c r="C47" s="64"/>
      <c r="D47" s="188">
        <v>1</v>
      </c>
      <c r="E47" s="188"/>
      <c r="F47" s="189"/>
      <c r="G47" s="122"/>
      <c r="H47" s="123"/>
      <c r="I47" s="122"/>
      <c r="J47" s="127"/>
      <c r="K47" s="122"/>
      <c r="L47" s="123"/>
      <c r="M47" s="122"/>
      <c r="N47" s="123"/>
      <c r="O47" s="116">
        <f t="shared" si="11"/>
        <v>9</v>
      </c>
      <c r="P47" s="190">
        <f t="shared" si="13"/>
        <v>36</v>
      </c>
    </row>
    <row r="48" spans="1:16" s="184" customFormat="1" ht="11.25" customHeight="1">
      <c r="A48" s="126"/>
      <c r="B48" s="224"/>
      <c r="C48" s="64"/>
      <c r="D48" s="188"/>
      <c r="E48" s="188"/>
      <c r="F48" s="189"/>
      <c r="G48" s="122"/>
      <c r="H48" s="123"/>
      <c r="I48" s="122"/>
      <c r="J48" s="127"/>
      <c r="K48" s="122"/>
      <c r="L48" s="123"/>
      <c r="M48" s="122"/>
      <c r="N48" s="123"/>
      <c r="O48" s="179">
        <f t="shared" ref="O48" si="14">SUM(F48:N48)</f>
        <v>0</v>
      </c>
      <c r="P48" s="190">
        <f t="shared" si="12"/>
        <v>0</v>
      </c>
    </row>
    <row r="49" spans="1:16" s="184" customFormat="1" ht="11.25" customHeight="1">
      <c r="A49" s="126"/>
      <c r="B49" s="224"/>
      <c r="C49" s="64"/>
      <c r="D49" s="188"/>
      <c r="E49" s="188"/>
      <c r="F49" s="189"/>
      <c r="G49" s="122"/>
      <c r="H49" s="123"/>
      <c r="I49" s="122"/>
      <c r="J49" s="127"/>
      <c r="K49" s="122"/>
      <c r="L49" s="123"/>
      <c r="M49" s="122"/>
      <c r="N49" s="123"/>
      <c r="O49" s="179">
        <f t="shared" ref="O49" si="15">SUM(F49:N49)</f>
        <v>0</v>
      </c>
      <c r="P49" s="190">
        <f t="shared" si="12"/>
        <v>0</v>
      </c>
    </row>
    <row r="50" spans="1:16" ht="12" thickBot="1">
      <c r="A50" s="38"/>
      <c r="B50" s="192"/>
      <c r="C50" s="43">
        <f t="shared" ref="C50:P50" si="16">SUM(C41:C49)</f>
        <v>0</v>
      </c>
      <c r="D50" s="43">
        <f t="shared" si="16"/>
        <v>4</v>
      </c>
      <c r="E50" s="43">
        <f t="shared" si="16"/>
        <v>0</v>
      </c>
      <c r="F50" s="43">
        <f t="shared" si="16"/>
        <v>0</v>
      </c>
      <c r="G50" s="43">
        <f t="shared" si="16"/>
        <v>173</v>
      </c>
      <c r="H50" s="43">
        <f t="shared" si="16"/>
        <v>0</v>
      </c>
      <c r="I50" s="43">
        <f t="shared" si="16"/>
        <v>2</v>
      </c>
      <c r="J50" s="43">
        <f t="shared" si="16"/>
        <v>0</v>
      </c>
      <c r="K50" s="43">
        <f t="shared" si="16"/>
        <v>11</v>
      </c>
      <c r="L50" s="43">
        <f t="shared" si="16"/>
        <v>0</v>
      </c>
      <c r="M50" s="43">
        <f t="shared" si="16"/>
        <v>1</v>
      </c>
      <c r="N50" s="43">
        <f t="shared" si="16"/>
        <v>76</v>
      </c>
      <c r="O50" s="44">
        <f t="shared" si="16"/>
        <v>299</v>
      </c>
      <c r="P50" s="45">
        <f t="shared" si="16"/>
        <v>353.25</v>
      </c>
    </row>
    <row r="51" spans="1:16">
      <c r="G51" s="42"/>
    </row>
    <row r="52" spans="1:16">
      <c r="G52" s="42"/>
    </row>
    <row r="53" spans="1:16" ht="12" thickBot="1">
      <c r="B53" s="220" t="s">
        <v>50</v>
      </c>
      <c r="C53" s="33"/>
      <c r="D53" s="33"/>
      <c r="E53" s="33"/>
      <c r="F53" s="34"/>
      <c r="G53" s="34"/>
      <c r="H53" s="34"/>
      <c r="I53" s="34"/>
      <c r="J53" s="34"/>
      <c r="K53" s="34"/>
      <c r="L53" s="34"/>
      <c r="M53" s="34"/>
      <c r="N53" s="34"/>
      <c r="O53" s="35"/>
      <c r="P53" s="35"/>
    </row>
    <row r="54" spans="1:16" s="30" customFormat="1">
      <c r="A54" s="126"/>
      <c r="B54" s="224" t="s">
        <v>113</v>
      </c>
      <c r="C54" s="64"/>
      <c r="D54" s="52"/>
      <c r="E54" s="52"/>
      <c r="F54" s="53"/>
      <c r="G54" s="122">
        <v>3</v>
      </c>
      <c r="H54" s="123"/>
      <c r="I54" s="122"/>
      <c r="J54" s="127"/>
      <c r="K54" s="122"/>
      <c r="L54" s="123"/>
      <c r="M54" s="122"/>
      <c r="N54" s="128"/>
      <c r="O54" s="116">
        <f>SUM(F54:N54)+(E54*18)+(D54*9)</f>
        <v>3</v>
      </c>
      <c r="P54" s="190">
        <f t="shared" ref="P54:P57" si="17">(D54*$D$3)+(E54*$E$3)+(F54*$F$3)+(G54*$G$3)+(H54*$H$3)+(I54*$I$3)+(J54*$J$3)+(K54*$K$3)+(L54*$L$3)+(M54*$M$3)+(N54*$N$3)</f>
        <v>0.75</v>
      </c>
    </row>
    <row r="55" spans="1:16" s="184" customFormat="1" ht="11.25" customHeight="1">
      <c r="A55" s="126"/>
      <c r="B55" s="224" t="s">
        <v>114</v>
      </c>
      <c r="C55" s="64"/>
      <c r="D55" s="188"/>
      <c r="E55" s="188"/>
      <c r="F55" s="189"/>
      <c r="G55" s="122">
        <v>5</v>
      </c>
      <c r="H55" s="123"/>
      <c r="I55" s="122"/>
      <c r="J55" s="127"/>
      <c r="K55" s="122">
        <v>1</v>
      </c>
      <c r="L55" s="123"/>
      <c r="M55" s="122">
        <v>1</v>
      </c>
      <c r="N55" s="123"/>
      <c r="O55" s="179">
        <f t="shared" ref="O55:O57" si="18">SUM(F55:N55)</f>
        <v>7</v>
      </c>
      <c r="P55" s="190">
        <f t="shared" si="17"/>
        <v>4.25</v>
      </c>
    </row>
    <row r="56" spans="1:16" s="184" customFormat="1" ht="11.25" customHeight="1">
      <c r="A56" s="126"/>
      <c r="B56" s="224" t="s">
        <v>115</v>
      </c>
      <c r="C56" s="64"/>
      <c r="D56" s="188"/>
      <c r="E56" s="188"/>
      <c r="F56" s="189">
        <v>7</v>
      </c>
      <c r="G56" s="122"/>
      <c r="H56" s="123"/>
      <c r="I56" s="122"/>
      <c r="J56" s="127"/>
      <c r="K56" s="122"/>
      <c r="L56" s="123"/>
      <c r="M56" s="122"/>
      <c r="N56" s="123"/>
      <c r="O56" s="179">
        <f t="shared" ref="O56" si="19">SUM(F56:N56)</f>
        <v>7</v>
      </c>
      <c r="P56" s="190">
        <f t="shared" si="17"/>
        <v>0.70000000000000007</v>
      </c>
    </row>
    <row r="57" spans="1:16" s="184" customFormat="1" ht="11.25" customHeight="1">
      <c r="A57" s="126"/>
      <c r="B57" s="224"/>
      <c r="C57" s="64"/>
      <c r="D57" s="188"/>
      <c r="E57" s="188"/>
      <c r="F57" s="189"/>
      <c r="G57" s="122"/>
      <c r="H57" s="123"/>
      <c r="I57" s="122"/>
      <c r="J57" s="127"/>
      <c r="K57" s="122"/>
      <c r="L57" s="123"/>
      <c r="M57" s="122"/>
      <c r="N57" s="123"/>
      <c r="O57" s="179">
        <f t="shared" si="18"/>
        <v>0</v>
      </c>
      <c r="P57" s="190">
        <f t="shared" si="17"/>
        <v>0</v>
      </c>
    </row>
    <row r="58" spans="1:16" ht="12" thickBot="1">
      <c r="A58" s="38"/>
      <c r="B58" s="192" t="s">
        <v>21</v>
      </c>
      <c r="C58" s="39">
        <f t="shared" ref="C58:P58" si="20">SUM(C54:C57)</f>
        <v>0</v>
      </c>
      <c r="D58" s="39">
        <f t="shared" si="20"/>
        <v>0</v>
      </c>
      <c r="E58" s="39">
        <f t="shared" si="20"/>
        <v>0</v>
      </c>
      <c r="F58" s="39">
        <f t="shared" si="20"/>
        <v>7</v>
      </c>
      <c r="G58" s="43">
        <f t="shared" si="20"/>
        <v>8</v>
      </c>
      <c r="H58" s="43">
        <f t="shared" si="20"/>
        <v>0</v>
      </c>
      <c r="I58" s="43">
        <f t="shared" si="20"/>
        <v>0</v>
      </c>
      <c r="J58" s="43">
        <f t="shared" si="20"/>
        <v>0</v>
      </c>
      <c r="K58" s="43">
        <f t="shared" si="20"/>
        <v>1</v>
      </c>
      <c r="L58" s="43">
        <f t="shared" si="20"/>
        <v>0</v>
      </c>
      <c r="M58" s="43">
        <f t="shared" si="20"/>
        <v>1</v>
      </c>
      <c r="N58" s="43">
        <f t="shared" si="20"/>
        <v>0</v>
      </c>
      <c r="O58" s="44">
        <f t="shared" si="20"/>
        <v>17</v>
      </c>
      <c r="P58" s="45">
        <f t="shared" si="20"/>
        <v>5.7</v>
      </c>
    </row>
    <row r="59" spans="1:16">
      <c r="A59" s="38"/>
      <c r="B59" s="54"/>
      <c r="C59" s="54"/>
      <c r="D59" s="54"/>
      <c r="E59" s="54"/>
      <c r="F59" s="54"/>
      <c r="G59" s="55"/>
      <c r="H59" s="55"/>
      <c r="I59" s="55"/>
      <c r="J59" s="55"/>
      <c r="K59" s="55"/>
      <c r="L59" s="55"/>
      <c r="M59" s="55"/>
      <c r="N59" s="55"/>
      <c r="O59" s="56"/>
      <c r="P59" s="57"/>
    </row>
    <row r="60" spans="1:16" hidden="1">
      <c r="A60" s="38"/>
      <c r="B60" s="54"/>
      <c r="C60" s="54"/>
      <c r="D60" s="54"/>
      <c r="E60" s="54"/>
      <c r="F60" s="54"/>
      <c r="G60" s="55"/>
      <c r="H60" s="55"/>
      <c r="I60" s="55"/>
      <c r="J60" s="55"/>
      <c r="K60" s="55"/>
      <c r="L60" s="55"/>
      <c r="M60" s="55"/>
      <c r="N60" s="55"/>
      <c r="O60" s="56"/>
      <c r="P60" s="57"/>
    </row>
    <row r="61" spans="1:16" ht="12" hidden="1" thickBot="1">
      <c r="B61" s="220" t="s">
        <v>84</v>
      </c>
      <c r="C61" s="172"/>
      <c r="D61" s="33"/>
      <c r="E61" s="33"/>
      <c r="F61" s="34"/>
      <c r="G61" s="34"/>
      <c r="H61" s="34"/>
      <c r="I61" s="34"/>
      <c r="J61" s="34"/>
      <c r="K61" s="34"/>
      <c r="L61" s="34"/>
      <c r="M61" s="34"/>
      <c r="N61" s="34"/>
      <c r="O61" s="35"/>
      <c r="P61" s="35"/>
    </row>
    <row r="62" spans="1:16" s="171" customFormat="1" hidden="1">
      <c r="A62" s="170"/>
      <c r="B62" s="214" t="s">
        <v>74</v>
      </c>
      <c r="C62" s="173"/>
      <c r="D62" s="173"/>
      <c r="E62" s="173"/>
      <c r="F62" s="174"/>
      <c r="G62" s="175"/>
      <c r="H62" s="176"/>
      <c r="I62" s="177"/>
      <c r="J62" s="176"/>
      <c r="K62" s="175"/>
      <c r="L62" s="178"/>
      <c r="M62" s="175"/>
      <c r="N62" s="176"/>
      <c r="O62" s="179">
        <f>SUM(F62:N62)</f>
        <v>0</v>
      </c>
      <c r="P62" s="190">
        <f t="shared" ref="P62:P63" si="21">(D62*$D$3)+(E62*$E$3)+(F62*$F$3)+(G62*$G$3)+(H62*$H$3)+(I62*$I$3)+(J62*$J$3)+(K62*$K$3)+(L62*$L$3)+(M62*$M$3)+(N62*$N$3)</f>
        <v>0</v>
      </c>
    </row>
    <row r="63" spans="1:16" s="30" customFormat="1" hidden="1">
      <c r="A63" s="1"/>
      <c r="B63" s="214"/>
      <c r="C63" s="64"/>
      <c r="D63" s="173"/>
      <c r="E63" s="173"/>
      <c r="F63" s="174"/>
      <c r="G63" s="175"/>
      <c r="H63" s="176"/>
      <c r="I63" s="177"/>
      <c r="J63" s="176"/>
      <c r="K63" s="175"/>
      <c r="L63" s="62"/>
      <c r="M63" s="59"/>
      <c r="N63" s="60"/>
      <c r="O63" s="36">
        <f>SUM(F63:N63)</f>
        <v>0</v>
      </c>
      <c r="P63" s="190">
        <f t="shared" si="21"/>
        <v>0</v>
      </c>
    </row>
    <row r="64" spans="1:16" ht="12" hidden="1" thickBot="1">
      <c r="A64" s="38"/>
      <c r="B64" s="192" t="s">
        <v>21</v>
      </c>
      <c r="C64" s="39">
        <f t="shared" ref="C64:D64" si="22">SUM(C63:C63)</f>
        <v>0</v>
      </c>
      <c r="D64" s="39">
        <f t="shared" si="22"/>
        <v>0</v>
      </c>
      <c r="E64" s="44">
        <f t="shared" ref="E64:N64" si="23">SUM(E62:E63)</f>
        <v>0</v>
      </c>
      <c r="F64" s="44">
        <f t="shared" si="23"/>
        <v>0</v>
      </c>
      <c r="G64" s="44">
        <f t="shared" si="23"/>
        <v>0</v>
      </c>
      <c r="H64" s="44">
        <f t="shared" si="23"/>
        <v>0</v>
      </c>
      <c r="I64" s="44">
        <f t="shared" si="23"/>
        <v>0</v>
      </c>
      <c r="J64" s="44">
        <f t="shared" si="23"/>
        <v>0</v>
      </c>
      <c r="K64" s="44">
        <f t="shared" si="23"/>
        <v>0</v>
      </c>
      <c r="L64" s="44">
        <f t="shared" si="23"/>
        <v>0</v>
      </c>
      <c r="M64" s="44">
        <f t="shared" si="23"/>
        <v>0</v>
      </c>
      <c r="N64" s="44">
        <f t="shared" si="23"/>
        <v>0</v>
      </c>
      <c r="O64" s="44">
        <f>SUM(O62:O63)</f>
        <v>0</v>
      </c>
      <c r="P64" s="45">
        <f>SUM(P62:P63)</f>
        <v>0</v>
      </c>
    </row>
    <row r="65" spans="1:16" hidden="1">
      <c r="A65" s="38"/>
      <c r="B65" s="54"/>
      <c r="C65" s="54"/>
      <c r="D65" s="54"/>
      <c r="E65" s="54"/>
      <c r="F65" s="54"/>
      <c r="G65" s="55"/>
      <c r="H65" s="55"/>
      <c r="I65" s="55"/>
      <c r="J65" s="55"/>
      <c r="K65" s="55"/>
      <c r="L65" s="55"/>
      <c r="M65" s="55"/>
      <c r="N65" s="55"/>
      <c r="O65" s="56"/>
      <c r="P65" s="57"/>
    </row>
    <row r="66" spans="1:16" s="183" customFormat="1">
      <c r="B66" s="225"/>
      <c r="G66" s="42"/>
    </row>
    <row r="67" spans="1:16" s="183" customFormat="1" ht="12" thickBot="1">
      <c r="B67" s="220" t="s">
        <v>52</v>
      </c>
      <c r="C67" s="185"/>
      <c r="D67" s="185"/>
      <c r="E67" s="185"/>
      <c r="F67" s="186"/>
      <c r="G67" s="186"/>
      <c r="H67" s="186"/>
      <c r="I67" s="186"/>
      <c r="J67" s="186"/>
      <c r="K67" s="186"/>
      <c r="L67" s="186"/>
      <c r="M67" s="186"/>
      <c r="N67" s="186"/>
      <c r="O67" s="187"/>
      <c r="P67" s="187"/>
    </row>
    <row r="68" spans="1:16" s="184" customFormat="1">
      <c r="A68" s="126"/>
      <c r="B68" s="223" t="s">
        <v>88</v>
      </c>
      <c r="C68" s="64"/>
      <c r="D68" s="188"/>
      <c r="E68" s="188"/>
      <c r="F68" s="189">
        <v>536</v>
      </c>
      <c r="G68" s="122"/>
      <c r="H68" s="123"/>
      <c r="I68" s="122"/>
      <c r="J68" s="127"/>
      <c r="K68" s="122"/>
      <c r="L68" s="123"/>
      <c r="M68" s="122"/>
      <c r="N68" s="128"/>
      <c r="O68" s="124">
        <f t="shared" ref="O68:O71" si="24">SUM(F68:N68)</f>
        <v>536</v>
      </c>
      <c r="P68" s="190">
        <f t="shared" ref="P68:P71" si="25">(D68*$D$3)+(E68*$E$3)+(F68*$F$3)+(G68*$G$3)+(H68*$H$3)+(I68*$I$3)+(J68*$J$3)+(K68*$K$3)+(L68*$L$3)+(M68*$M$3)+(N68*$N$3)</f>
        <v>53.6</v>
      </c>
    </row>
    <row r="69" spans="1:16" s="184" customFormat="1">
      <c r="A69" s="126"/>
      <c r="B69" s="224" t="s">
        <v>89</v>
      </c>
      <c r="C69" s="64"/>
      <c r="D69" s="188"/>
      <c r="E69" s="188"/>
      <c r="F69" s="189"/>
      <c r="G69" s="122">
        <v>60</v>
      </c>
      <c r="H69" s="123"/>
      <c r="I69" s="122">
        <v>10</v>
      </c>
      <c r="J69" s="127"/>
      <c r="K69" s="122">
        <v>5</v>
      </c>
      <c r="L69" s="123"/>
      <c r="M69" s="122"/>
      <c r="N69" s="128"/>
      <c r="O69" s="124">
        <f t="shared" si="24"/>
        <v>75</v>
      </c>
      <c r="P69" s="190">
        <f t="shared" si="25"/>
        <v>25</v>
      </c>
    </row>
    <row r="70" spans="1:16" s="184" customFormat="1">
      <c r="A70" s="126"/>
      <c r="B70" s="223" t="s">
        <v>90</v>
      </c>
      <c r="C70" s="64"/>
      <c r="D70" s="188"/>
      <c r="E70" s="188"/>
      <c r="F70" s="189"/>
      <c r="G70" s="122">
        <v>1</v>
      </c>
      <c r="H70" s="123"/>
      <c r="I70" s="122">
        <v>1</v>
      </c>
      <c r="J70" s="127"/>
      <c r="K70" s="122">
        <v>1</v>
      </c>
      <c r="L70" s="123"/>
      <c r="M70" s="122"/>
      <c r="N70" s="128">
        <v>1</v>
      </c>
      <c r="O70" s="124">
        <f t="shared" si="24"/>
        <v>4</v>
      </c>
      <c r="P70" s="190">
        <f t="shared" si="25"/>
        <v>3.75</v>
      </c>
    </row>
    <row r="71" spans="1:16" s="184" customFormat="1" ht="12.75" customHeight="1">
      <c r="A71" s="126"/>
      <c r="B71" s="223"/>
      <c r="C71" s="64"/>
      <c r="D71" s="188"/>
      <c r="E71" s="188"/>
      <c r="F71" s="189"/>
      <c r="G71" s="131"/>
      <c r="H71" s="132"/>
      <c r="I71" s="129"/>
      <c r="J71" s="183"/>
      <c r="K71" s="129"/>
      <c r="L71" s="107"/>
      <c r="M71" s="129"/>
      <c r="N71" s="183"/>
      <c r="O71" s="125">
        <f t="shared" si="24"/>
        <v>0</v>
      </c>
      <c r="P71" s="190">
        <f t="shared" si="25"/>
        <v>0</v>
      </c>
    </row>
    <row r="72" spans="1:16" s="183" customFormat="1" ht="12" thickBot="1">
      <c r="A72" s="191"/>
      <c r="B72" s="192" t="s">
        <v>21</v>
      </c>
      <c r="C72" s="192">
        <f t="shared" ref="C72:P72" si="26">SUM(C68:C71)</f>
        <v>0</v>
      </c>
      <c r="D72" s="192">
        <f t="shared" si="26"/>
        <v>0</v>
      </c>
      <c r="E72" s="192">
        <f t="shared" si="26"/>
        <v>0</v>
      </c>
      <c r="F72" s="192">
        <f t="shared" si="26"/>
        <v>536</v>
      </c>
      <c r="G72" s="130">
        <f t="shared" si="26"/>
        <v>61</v>
      </c>
      <c r="H72" s="130">
        <f t="shared" si="26"/>
        <v>0</v>
      </c>
      <c r="I72" s="43">
        <f t="shared" si="26"/>
        <v>11</v>
      </c>
      <c r="J72" s="43">
        <f t="shared" si="26"/>
        <v>0</v>
      </c>
      <c r="K72" s="43">
        <f t="shared" si="26"/>
        <v>6</v>
      </c>
      <c r="L72" s="43">
        <f t="shared" si="26"/>
        <v>0</v>
      </c>
      <c r="M72" s="43">
        <f t="shared" si="26"/>
        <v>0</v>
      </c>
      <c r="N72" s="43">
        <f t="shared" si="26"/>
        <v>1</v>
      </c>
      <c r="O72" s="44">
        <f t="shared" si="26"/>
        <v>615</v>
      </c>
      <c r="P72" s="45">
        <f t="shared" si="26"/>
        <v>82.35</v>
      </c>
    </row>
    <row r="73" spans="1:16" s="183" customFormat="1">
      <c r="A73" s="191"/>
      <c r="B73" s="54"/>
      <c r="C73" s="54"/>
      <c r="D73" s="54"/>
      <c r="E73" s="54"/>
      <c r="F73" s="54"/>
      <c r="G73" s="55"/>
      <c r="H73" s="55"/>
      <c r="I73" s="55"/>
      <c r="J73" s="55"/>
      <c r="K73" s="55"/>
      <c r="L73" s="55"/>
      <c r="M73" s="55"/>
      <c r="N73" s="55"/>
      <c r="O73" s="56"/>
      <c r="P73" s="57"/>
    </row>
    <row r="74" spans="1:16" hidden="1">
      <c r="A74" s="38"/>
      <c r="B74" s="54"/>
      <c r="C74" s="54"/>
      <c r="D74" s="54"/>
      <c r="E74" s="54"/>
      <c r="F74" s="54"/>
      <c r="G74" s="55"/>
      <c r="H74" s="55"/>
      <c r="I74" s="55"/>
      <c r="J74" s="55"/>
      <c r="K74" s="55"/>
      <c r="L74" s="55"/>
      <c r="M74" s="55"/>
      <c r="N74" s="55"/>
      <c r="O74" s="56"/>
      <c r="P74" s="57"/>
    </row>
    <row r="75" spans="1:16" ht="12" hidden="1" thickBot="1">
      <c r="B75" s="220" t="s">
        <v>42</v>
      </c>
      <c r="C75" s="33"/>
      <c r="D75" s="33"/>
      <c r="E75" s="33"/>
      <c r="F75" s="34"/>
      <c r="G75" s="34"/>
      <c r="H75" s="34"/>
      <c r="I75" s="34"/>
      <c r="J75" s="34"/>
      <c r="K75" s="34"/>
      <c r="L75" s="34"/>
      <c r="M75" s="34"/>
      <c r="N75" s="34"/>
      <c r="O75" s="35"/>
      <c r="P75" s="35"/>
    </row>
    <row r="76" spans="1:16" s="30" customFormat="1" ht="11.25" hidden="1" customHeight="1">
      <c r="A76" s="1"/>
      <c r="B76" s="214" t="s">
        <v>74</v>
      </c>
      <c r="C76" s="51"/>
      <c r="D76" s="188"/>
      <c r="E76" s="188"/>
      <c r="F76" s="189"/>
      <c r="G76" s="175"/>
      <c r="H76" s="176"/>
      <c r="I76" s="177"/>
      <c r="J76" s="176"/>
      <c r="K76" s="175"/>
      <c r="L76" s="178"/>
      <c r="M76" s="175"/>
      <c r="N76" s="176"/>
      <c r="O76" s="116">
        <f>SUM(F76:N76)+(E76*18)+(D76*9)</f>
        <v>0</v>
      </c>
      <c r="P76" s="190">
        <f t="shared" ref="P76" si="27">(D76*$D$3)+(E76*$E$3)+(F76*$F$3)+(G76*$G$3)+(H76*$H$3)+(I76*$I$3)+(J76*$J$3)+(K76*$K$3)+(L76*$L$3)+(M76*$M$3)+(N76*$N$3)</f>
        <v>0</v>
      </c>
    </row>
    <row r="77" spans="1:16" s="30" customFormat="1" ht="11.25" hidden="1" customHeight="1">
      <c r="A77" s="1"/>
      <c r="B77" s="214"/>
      <c r="C77" s="51"/>
      <c r="D77" s="52"/>
      <c r="E77" s="52"/>
      <c r="F77" s="53"/>
      <c r="G77" s="59"/>
      <c r="H77" s="60"/>
      <c r="I77" s="61"/>
      <c r="J77" s="60"/>
      <c r="K77" s="59"/>
      <c r="L77" s="62"/>
      <c r="M77" s="59"/>
      <c r="N77" s="60"/>
      <c r="O77" s="36">
        <f t="shared" ref="O77:O78" si="28">SUM(F77:N77)</f>
        <v>0</v>
      </c>
      <c r="P77" s="190">
        <f t="shared" ref="P77:P78" si="29">(D77*$D$3)+(E77*$E$3)+(F77*$F$3)+(G77*$G$3)+(H77*$H$3)+(I77*$I$3)+(J77*$J$3)+(K77*$K$3)+(L77*$L$3)+(M77*$M$3)+(N77*$N$3)</f>
        <v>0</v>
      </c>
    </row>
    <row r="78" spans="1:16" s="30" customFormat="1" ht="11.25" hidden="1" customHeight="1">
      <c r="A78" s="1"/>
      <c r="B78" s="214"/>
      <c r="C78" s="51"/>
      <c r="D78" s="52"/>
      <c r="E78" s="52"/>
      <c r="F78" s="53"/>
      <c r="G78" s="59"/>
      <c r="H78" s="60"/>
      <c r="I78" s="61"/>
      <c r="J78" s="60"/>
      <c r="K78" s="59"/>
      <c r="L78" s="62"/>
      <c r="M78" s="59"/>
      <c r="N78" s="60"/>
      <c r="O78" s="36">
        <f t="shared" si="28"/>
        <v>0</v>
      </c>
      <c r="P78" s="190">
        <f t="shared" si="29"/>
        <v>0</v>
      </c>
    </row>
    <row r="79" spans="1:16" ht="12" hidden="1" thickBot="1">
      <c r="A79" s="38"/>
      <c r="B79" s="192" t="s">
        <v>21</v>
      </c>
      <c r="C79" s="39">
        <f t="shared" ref="C79:P79" si="30">SUM(C76:C78)</f>
        <v>0</v>
      </c>
      <c r="D79" s="39">
        <f t="shared" si="30"/>
        <v>0</v>
      </c>
      <c r="E79" s="39">
        <f t="shared" si="30"/>
        <v>0</v>
      </c>
      <c r="F79" s="39">
        <f t="shared" si="30"/>
        <v>0</v>
      </c>
      <c r="G79" s="43">
        <f t="shared" si="30"/>
        <v>0</v>
      </c>
      <c r="H79" s="43">
        <f t="shared" si="30"/>
        <v>0</v>
      </c>
      <c r="I79" s="43">
        <f t="shared" si="30"/>
        <v>0</v>
      </c>
      <c r="J79" s="43">
        <f t="shared" si="30"/>
        <v>0</v>
      </c>
      <c r="K79" s="43">
        <f t="shared" si="30"/>
        <v>0</v>
      </c>
      <c r="L79" s="43">
        <f t="shared" si="30"/>
        <v>0</v>
      </c>
      <c r="M79" s="43">
        <f t="shared" si="30"/>
        <v>0</v>
      </c>
      <c r="N79" s="43">
        <f t="shared" si="30"/>
        <v>0</v>
      </c>
      <c r="O79" s="44">
        <f t="shared" si="30"/>
        <v>0</v>
      </c>
      <c r="P79" s="45">
        <f t="shared" si="30"/>
        <v>0</v>
      </c>
    </row>
    <row r="80" spans="1:16" ht="11.25" hidden="1" customHeight="1">
      <c r="A80" s="38"/>
      <c r="B80" s="54"/>
      <c r="C80" s="54"/>
      <c r="D80" s="54"/>
      <c r="E80" s="54"/>
      <c r="F80" s="54"/>
      <c r="G80" s="55"/>
      <c r="H80" s="55"/>
      <c r="I80" s="55"/>
      <c r="J80" s="55"/>
      <c r="K80" s="55"/>
      <c r="L80" s="55"/>
      <c r="M80" s="55"/>
      <c r="N80" s="55"/>
      <c r="O80" s="56"/>
      <c r="P80" s="57"/>
    </row>
    <row r="81" spans="1:16" hidden="1"/>
    <row r="82" spans="1:16" ht="12" hidden="1" thickBot="1">
      <c r="B82" s="220" t="s">
        <v>29</v>
      </c>
      <c r="C82" s="33"/>
      <c r="D82" s="33"/>
      <c r="E82" s="33"/>
      <c r="F82" s="34"/>
      <c r="G82" s="34"/>
      <c r="H82" s="34"/>
      <c r="I82" s="34"/>
      <c r="J82" s="34"/>
      <c r="K82" s="34"/>
      <c r="L82" s="34"/>
      <c r="M82" s="34"/>
      <c r="N82" s="34"/>
      <c r="O82" s="35"/>
      <c r="P82" s="35"/>
    </row>
    <row r="83" spans="1:16" s="30" customFormat="1" ht="11.25" hidden="1" customHeight="1">
      <c r="A83" s="1"/>
      <c r="B83" s="214"/>
      <c r="C83" s="51"/>
      <c r="D83" s="52"/>
      <c r="E83" s="52"/>
      <c r="F83" s="53"/>
      <c r="G83" s="59"/>
      <c r="H83" s="60"/>
      <c r="I83" s="61"/>
      <c r="J83" s="60"/>
      <c r="K83" s="59"/>
      <c r="L83" s="62"/>
      <c r="M83" s="59"/>
      <c r="N83" s="60"/>
      <c r="O83" s="36">
        <f>SUM(F83:N83)</f>
        <v>0</v>
      </c>
      <c r="P83" s="190">
        <f t="shared" ref="P83:P84" si="31">(D83*$D$3)+(E83*$E$3)+(F83*$F$3)+(G83*$G$3)+(H83*$H$3)+(I83*$I$3)+(J83*$J$3)+(K83*$K$3)+(L83*$L$3)+(M83*$M$3)+(N83*$N$3)</f>
        <v>0</v>
      </c>
    </row>
    <row r="84" spans="1:16" s="30" customFormat="1" ht="11.25" hidden="1" customHeight="1">
      <c r="A84" s="1"/>
      <c r="B84" s="214"/>
      <c r="C84" s="51"/>
      <c r="D84" s="52"/>
      <c r="E84" s="52"/>
      <c r="F84" s="53"/>
      <c r="G84" s="59"/>
      <c r="H84" s="60"/>
      <c r="I84" s="61"/>
      <c r="J84" s="60"/>
      <c r="K84" s="59"/>
      <c r="L84" s="62"/>
      <c r="M84" s="59"/>
      <c r="N84" s="60"/>
      <c r="O84" s="36">
        <f>SUM(F84:N84)</f>
        <v>0</v>
      </c>
      <c r="P84" s="190">
        <f t="shared" si="31"/>
        <v>0</v>
      </c>
    </row>
    <row r="85" spans="1:16" ht="12" hidden="1" thickBot="1">
      <c r="A85" s="38"/>
      <c r="B85" s="192" t="s">
        <v>21</v>
      </c>
      <c r="C85" s="39">
        <f t="shared" ref="C85:P85" si="32">SUM(C83:C84)</f>
        <v>0</v>
      </c>
      <c r="D85" s="39">
        <f t="shared" si="32"/>
        <v>0</v>
      </c>
      <c r="E85" s="39">
        <f t="shared" si="32"/>
        <v>0</v>
      </c>
      <c r="F85" s="39">
        <f t="shared" si="32"/>
        <v>0</v>
      </c>
      <c r="G85" s="43">
        <f t="shared" si="32"/>
        <v>0</v>
      </c>
      <c r="H85" s="43">
        <f t="shared" si="32"/>
        <v>0</v>
      </c>
      <c r="I85" s="43">
        <f t="shared" si="32"/>
        <v>0</v>
      </c>
      <c r="J85" s="43">
        <f t="shared" si="32"/>
        <v>0</v>
      </c>
      <c r="K85" s="43">
        <f t="shared" si="32"/>
        <v>0</v>
      </c>
      <c r="L85" s="43">
        <f t="shared" si="32"/>
        <v>0</v>
      </c>
      <c r="M85" s="43">
        <f t="shared" si="32"/>
        <v>0</v>
      </c>
      <c r="N85" s="43">
        <f t="shared" si="32"/>
        <v>0</v>
      </c>
      <c r="O85" s="44">
        <f t="shared" si="32"/>
        <v>0</v>
      </c>
      <c r="P85" s="45">
        <f t="shared" si="32"/>
        <v>0</v>
      </c>
    </row>
    <row r="86" spans="1:16" ht="11.25" hidden="1" customHeight="1">
      <c r="A86" s="38"/>
      <c r="B86" s="54"/>
      <c r="C86" s="54"/>
      <c r="D86" s="54"/>
      <c r="E86" s="54"/>
      <c r="F86" s="54"/>
      <c r="G86" s="55"/>
      <c r="H86" s="55"/>
      <c r="I86" s="55"/>
      <c r="J86" s="55"/>
      <c r="K86" s="55"/>
      <c r="L86" s="55"/>
      <c r="M86" s="55"/>
      <c r="N86" s="55"/>
      <c r="O86" s="56"/>
      <c r="P86" s="57"/>
    </row>
    <row r="87" spans="1:16" s="180" customFormat="1" hidden="1">
      <c r="B87" s="225"/>
    </row>
    <row r="88" spans="1:16" s="180" customFormat="1" ht="12" hidden="1" thickBot="1">
      <c r="B88" s="220" t="s">
        <v>51</v>
      </c>
      <c r="C88" s="172"/>
      <c r="D88" s="172"/>
      <c r="E88" s="172"/>
      <c r="F88" s="34"/>
      <c r="G88" s="34"/>
      <c r="H88" s="34"/>
      <c r="I88" s="34"/>
      <c r="J88" s="34"/>
      <c r="K88" s="34"/>
      <c r="L88" s="34"/>
      <c r="M88" s="34"/>
      <c r="N88" s="34"/>
      <c r="O88" s="35"/>
      <c r="P88" s="35"/>
    </row>
    <row r="89" spans="1:16" s="181" customFormat="1" hidden="1">
      <c r="A89" s="180"/>
      <c r="B89" s="214"/>
      <c r="C89" s="63"/>
      <c r="D89" s="173"/>
      <c r="E89" s="173"/>
      <c r="F89" s="174"/>
      <c r="G89" s="175"/>
      <c r="H89" s="176"/>
      <c r="I89" s="177"/>
      <c r="J89" s="176"/>
      <c r="K89" s="175"/>
      <c r="L89" s="178"/>
      <c r="M89" s="175"/>
      <c r="N89" s="176"/>
      <c r="O89" s="179">
        <f t="shared" ref="O89:O112" si="33">SUM(F89:N89)</f>
        <v>0</v>
      </c>
      <c r="P89" s="190">
        <f t="shared" ref="P89:P112" si="34">(D89*$D$3)+(E89*$E$3)+(F89*$F$3)+(G89*$G$3)+(H89*$H$3)+(I89*$I$3)+(J89*$J$3)+(K89*$K$3)+(L89*$L$3)+(M89*$M$3)+(N89*$N$3)</f>
        <v>0</v>
      </c>
    </row>
    <row r="90" spans="1:16" s="184" customFormat="1" hidden="1">
      <c r="A90" s="183"/>
      <c r="B90" s="214"/>
      <c r="C90" s="51"/>
      <c r="D90" s="188"/>
      <c r="E90" s="188"/>
      <c r="F90" s="189"/>
      <c r="G90" s="175"/>
      <c r="H90" s="176"/>
      <c r="I90" s="177"/>
      <c r="J90" s="176"/>
      <c r="K90" s="175"/>
      <c r="L90" s="178"/>
      <c r="M90" s="175"/>
      <c r="N90" s="176"/>
      <c r="O90" s="179">
        <f t="shared" si="33"/>
        <v>0</v>
      </c>
      <c r="P90" s="190">
        <f t="shared" si="34"/>
        <v>0</v>
      </c>
    </row>
    <row r="91" spans="1:16" s="184" customFormat="1" hidden="1">
      <c r="A91" s="183"/>
      <c r="B91" s="214"/>
      <c r="C91" s="51"/>
      <c r="D91" s="188"/>
      <c r="E91" s="188"/>
      <c r="F91" s="189"/>
      <c r="G91" s="175"/>
      <c r="H91" s="176"/>
      <c r="I91" s="177"/>
      <c r="J91" s="176"/>
      <c r="K91" s="175"/>
      <c r="L91" s="178"/>
      <c r="M91" s="175"/>
      <c r="N91" s="176"/>
      <c r="O91" s="179">
        <f t="shared" si="33"/>
        <v>0</v>
      </c>
      <c r="P91" s="190">
        <f t="shared" si="34"/>
        <v>0</v>
      </c>
    </row>
    <row r="92" spans="1:16" s="184" customFormat="1" hidden="1">
      <c r="A92" s="183"/>
      <c r="B92" s="214"/>
      <c r="C92" s="51"/>
      <c r="D92" s="188"/>
      <c r="E92" s="188"/>
      <c r="F92" s="189"/>
      <c r="G92" s="175"/>
      <c r="H92" s="176"/>
      <c r="I92" s="177"/>
      <c r="J92" s="176"/>
      <c r="K92" s="175"/>
      <c r="L92" s="178"/>
      <c r="M92" s="175"/>
      <c r="N92" s="176"/>
      <c r="O92" s="179">
        <f t="shared" si="33"/>
        <v>0</v>
      </c>
      <c r="P92" s="190">
        <f t="shared" si="34"/>
        <v>0</v>
      </c>
    </row>
    <row r="93" spans="1:16" s="184" customFormat="1" hidden="1">
      <c r="A93" s="183"/>
      <c r="B93" s="214"/>
      <c r="C93" s="51"/>
      <c r="D93" s="188"/>
      <c r="E93" s="188"/>
      <c r="F93" s="189"/>
      <c r="G93" s="175"/>
      <c r="H93" s="176"/>
      <c r="I93" s="177"/>
      <c r="J93" s="176"/>
      <c r="K93" s="175"/>
      <c r="L93" s="178"/>
      <c r="M93" s="175"/>
      <c r="N93" s="176"/>
      <c r="O93" s="179">
        <f t="shared" si="33"/>
        <v>0</v>
      </c>
      <c r="P93" s="190">
        <f t="shared" si="34"/>
        <v>0</v>
      </c>
    </row>
    <row r="94" spans="1:16" s="184" customFormat="1" hidden="1">
      <c r="A94" s="183"/>
      <c r="B94" s="214"/>
      <c r="C94" s="51"/>
      <c r="D94" s="188"/>
      <c r="E94" s="188"/>
      <c r="F94" s="189"/>
      <c r="G94" s="175"/>
      <c r="H94" s="176"/>
      <c r="I94" s="177"/>
      <c r="J94" s="176"/>
      <c r="K94" s="175"/>
      <c r="L94" s="178"/>
      <c r="M94" s="175"/>
      <c r="N94" s="176"/>
      <c r="O94" s="179">
        <f t="shared" si="33"/>
        <v>0</v>
      </c>
      <c r="P94" s="190">
        <f t="shared" si="34"/>
        <v>0</v>
      </c>
    </row>
    <row r="95" spans="1:16" s="184" customFormat="1" hidden="1">
      <c r="A95" s="183"/>
      <c r="B95" s="214"/>
      <c r="C95" s="51"/>
      <c r="D95" s="188"/>
      <c r="E95" s="188"/>
      <c r="F95" s="189"/>
      <c r="G95" s="175"/>
      <c r="H95" s="176"/>
      <c r="I95" s="177"/>
      <c r="J95" s="176"/>
      <c r="K95" s="175"/>
      <c r="L95" s="178"/>
      <c r="M95" s="175"/>
      <c r="N95" s="176"/>
      <c r="O95" s="179">
        <f t="shared" si="33"/>
        <v>0</v>
      </c>
      <c r="P95" s="190">
        <f t="shared" si="34"/>
        <v>0</v>
      </c>
    </row>
    <row r="96" spans="1:16" s="184" customFormat="1" hidden="1">
      <c r="A96" s="183"/>
      <c r="B96" s="214"/>
      <c r="C96" s="51"/>
      <c r="D96" s="188"/>
      <c r="E96" s="188"/>
      <c r="F96" s="189"/>
      <c r="G96" s="175"/>
      <c r="H96" s="176"/>
      <c r="I96" s="177"/>
      <c r="J96" s="176"/>
      <c r="K96" s="175"/>
      <c r="L96" s="178"/>
      <c r="M96" s="175"/>
      <c r="N96" s="176"/>
      <c r="O96" s="179">
        <f t="shared" si="33"/>
        <v>0</v>
      </c>
      <c r="P96" s="190">
        <f t="shared" si="34"/>
        <v>0</v>
      </c>
    </row>
    <row r="97" spans="1:16" s="184" customFormat="1" hidden="1">
      <c r="A97" s="183"/>
      <c r="B97" s="214"/>
      <c r="C97" s="51"/>
      <c r="D97" s="188"/>
      <c r="E97" s="188"/>
      <c r="F97" s="189"/>
      <c r="G97" s="175"/>
      <c r="H97" s="176"/>
      <c r="I97" s="177"/>
      <c r="J97" s="176"/>
      <c r="K97" s="175"/>
      <c r="L97" s="178"/>
      <c r="M97" s="175"/>
      <c r="N97" s="176"/>
      <c r="O97" s="179">
        <f t="shared" si="33"/>
        <v>0</v>
      </c>
      <c r="P97" s="190">
        <f t="shared" si="34"/>
        <v>0</v>
      </c>
    </row>
    <row r="98" spans="1:16" s="184" customFormat="1" hidden="1">
      <c r="A98" s="183"/>
      <c r="B98" s="214"/>
      <c r="C98" s="51"/>
      <c r="D98" s="188"/>
      <c r="E98" s="188"/>
      <c r="F98" s="189"/>
      <c r="G98" s="175"/>
      <c r="H98" s="176"/>
      <c r="I98" s="177"/>
      <c r="J98" s="176"/>
      <c r="K98" s="175"/>
      <c r="L98" s="178"/>
      <c r="M98" s="175"/>
      <c r="N98" s="176"/>
      <c r="O98" s="179">
        <f t="shared" si="33"/>
        <v>0</v>
      </c>
      <c r="P98" s="190">
        <f t="shared" si="34"/>
        <v>0</v>
      </c>
    </row>
    <row r="99" spans="1:16" s="184" customFormat="1" hidden="1">
      <c r="A99" s="183"/>
      <c r="B99" s="214"/>
      <c r="C99" s="51"/>
      <c r="D99" s="188"/>
      <c r="E99" s="188"/>
      <c r="F99" s="189"/>
      <c r="G99" s="175"/>
      <c r="H99" s="176"/>
      <c r="I99" s="177"/>
      <c r="J99" s="176"/>
      <c r="K99" s="175"/>
      <c r="L99" s="178"/>
      <c r="M99" s="175"/>
      <c r="N99" s="176"/>
      <c r="O99" s="179">
        <f t="shared" si="33"/>
        <v>0</v>
      </c>
      <c r="P99" s="190">
        <f t="shared" si="34"/>
        <v>0</v>
      </c>
    </row>
    <row r="100" spans="1:16" s="184" customFormat="1" hidden="1">
      <c r="A100" s="183"/>
      <c r="B100" s="214"/>
      <c r="C100" s="51"/>
      <c r="D100" s="188"/>
      <c r="E100" s="188"/>
      <c r="F100" s="189"/>
      <c r="G100" s="175"/>
      <c r="H100" s="176"/>
      <c r="I100" s="177"/>
      <c r="J100" s="176"/>
      <c r="K100" s="175"/>
      <c r="L100" s="178"/>
      <c r="M100" s="175"/>
      <c r="N100" s="176"/>
      <c r="O100" s="179">
        <f t="shared" si="33"/>
        <v>0</v>
      </c>
      <c r="P100" s="190">
        <f t="shared" si="34"/>
        <v>0</v>
      </c>
    </row>
    <row r="101" spans="1:16" s="184" customFormat="1" hidden="1">
      <c r="A101" s="183"/>
      <c r="B101" s="214"/>
      <c r="C101" s="51"/>
      <c r="D101" s="188"/>
      <c r="E101" s="188"/>
      <c r="F101" s="189"/>
      <c r="G101" s="175"/>
      <c r="H101" s="176"/>
      <c r="I101" s="177"/>
      <c r="J101" s="176"/>
      <c r="K101" s="175"/>
      <c r="L101" s="178"/>
      <c r="M101" s="175"/>
      <c r="N101" s="176"/>
      <c r="O101" s="179">
        <f t="shared" si="33"/>
        <v>0</v>
      </c>
      <c r="P101" s="190">
        <f t="shared" si="34"/>
        <v>0</v>
      </c>
    </row>
    <row r="102" spans="1:16" s="181" customFormat="1" hidden="1">
      <c r="A102" s="180"/>
      <c r="B102" s="214"/>
      <c r="C102" s="51"/>
      <c r="D102" s="173"/>
      <c r="E102" s="173"/>
      <c r="F102" s="174"/>
      <c r="G102" s="175"/>
      <c r="H102" s="176"/>
      <c r="I102" s="177"/>
      <c r="J102" s="176"/>
      <c r="K102" s="175"/>
      <c r="L102" s="178"/>
      <c r="M102" s="175"/>
      <c r="N102" s="176"/>
      <c r="O102" s="179">
        <f t="shared" si="33"/>
        <v>0</v>
      </c>
      <c r="P102" s="190">
        <f t="shared" si="34"/>
        <v>0</v>
      </c>
    </row>
    <row r="103" spans="1:16" s="181" customFormat="1" hidden="1">
      <c r="A103" s="180"/>
      <c r="B103" s="214"/>
      <c r="C103" s="51"/>
      <c r="D103" s="173"/>
      <c r="E103" s="173"/>
      <c r="F103" s="174"/>
      <c r="G103" s="175"/>
      <c r="H103" s="176"/>
      <c r="I103" s="177"/>
      <c r="J103" s="176"/>
      <c r="K103" s="175"/>
      <c r="L103" s="178"/>
      <c r="M103" s="175"/>
      <c r="N103" s="176"/>
      <c r="O103" s="179">
        <f t="shared" si="33"/>
        <v>0</v>
      </c>
      <c r="P103" s="190">
        <f t="shared" si="34"/>
        <v>0</v>
      </c>
    </row>
    <row r="104" spans="1:16" s="181" customFormat="1" hidden="1">
      <c r="A104" s="180"/>
      <c r="B104" s="214"/>
      <c r="C104" s="51"/>
      <c r="D104" s="173"/>
      <c r="E104" s="173"/>
      <c r="F104" s="174"/>
      <c r="G104" s="175"/>
      <c r="H104" s="176"/>
      <c r="I104" s="177"/>
      <c r="J104" s="176"/>
      <c r="K104" s="175"/>
      <c r="L104" s="178"/>
      <c r="M104" s="175"/>
      <c r="N104" s="176"/>
      <c r="O104" s="179">
        <f t="shared" si="33"/>
        <v>0</v>
      </c>
      <c r="P104" s="190">
        <f t="shared" si="34"/>
        <v>0</v>
      </c>
    </row>
    <row r="105" spans="1:16" s="181" customFormat="1" hidden="1">
      <c r="A105" s="180"/>
      <c r="B105" s="214"/>
      <c r="C105" s="51"/>
      <c r="D105" s="173"/>
      <c r="E105" s="173"/>
      <c r="F105" s="174"/>
      <c r="G105" s="175"/>
      <c r="H105" s="176"/>
      <c r="I105" s="177"/>
      <c r="J105" s="176"/>
      <c r="K105" s="175"/>
      <c r="L105" s="178"/>
      <c r="M105" s="175"/>
      <c r="N105" s="176"/>
      <c r="O105" s="179">
        <f t="shared" si="33"/>
        <v>0</v>
      </c>
      <c r="P105" s="190">
        <f t="shared" si="34"/>
        <v>0</v>
      </c>
    </row>
    <row r="106" spans="1:16" s="181" customFormat="1" hidden="1">
      <c r="A106" s="180"/>
      <c r="B106" s="214"/>
      <c r="C106" s="51"/>
      <c r="D106" s="173"/>
      <c r="E106" s="173"/>
      <c r="F106" s="174"/>
      <c r="G106" s="175"/>
      <c r="H106" s="176"/>
      <c r="I106" s="177"/>
      <c r="J106" s="176"/>
      <c r="K106" s="175"/>
      <c r="L106" s="178"/>
      <c r="M106" s="175"/>
      <c r="N106" s="176"/>
      <c r="O106" s="179">
        <f t="shared" si="33"/>
        <v>0</v>
      </c>
      <c r="P106" s="190">
        <f t="shared" si="34"/>
        <v>0</v>
      </c>
    </row>
    <row r="107" spans="1:16" s="184" customFormat="1" hidden="1">
      <c r="A107" s="183"/>
      <c r="B107" s="214"/>
      <c r="C107" s="51"/>
      <c r="D107" s="188"/>
      <c r="E107" s="188"/>
      <c r="F107" s="189"/>
      <c r="G107" s="175"/>
      <c r="H107" s="176"/>
      <c r="I107" s="177"/>
      <c r="J107" s="176"/>
      <c r="K107" s="175"/>
      <c r="L107" s="178"/>
      <c r="M107" s="175"/>
      <c r="N107" s="176"/>
      <c r="O107" s="179">
        <f t="shared" ref="O107:O111" si="35">SUM(F107:N107)</f>
        <v>0</v>
      </c>
      <c r="P107" s="190">
        <f t="shared" si="34"/>
        <v>0</v>
      </c>
    </row>
    <row r="108" spans="1:16" s="184" customFormat="1" hidden="1">
      <c r="A108" s="183"/>
      <c r="B108" s="214"/>
      <c r="C108" s="51"/>
      <c r="D108" s="188"/>
      <c r="E108" s="188"/>
      <c r="F108" s="189"/>
      <c r="G108" s="175"/>
      <c r="H108" s="176"/>
      <c r="I108" s="177"/>
      <c r="J108" s="176"/>
      <c r="K108" s="175"/>
      <c r="L108" s="178"/>
      <c r="M108" s="175"/>
      <c r="N108" s="176"/>
      <c r="O108" s="179">
        <f t="shared" si="35"/>
        <v>0</v>
      </c>
      <c r="P108" s="190">
        <f t="shared" si="34"/>
        <v>0</v>
      </c>
    </row>
    <row r="109" spans="1:16" s="184" customFormat="1" hidden="1">
      <c r="A109" s="183"/>
      <c r="B109" s="214"/>
      <c r="C109" s="51"/>
      <c r="D109" s="188"/>
      <c r="E109" s="188"/>
      <c r="F109" s="189"/>
      <c r="G109" s="175"/>
      <c r="H109" s="176"/>
      <c r="I109" s="177"/>
      <c r="J109" s="176"/>
      <c r="K109" s="175"/>
      <c r="L109" s="178"/>
      <c r="M109" s="175"/>
      <c r="N109" s="176"/>
      <c r="O109" s="179">
        <f t="shared" si="35"/>
        <v>0</v>
      </c>
      <c r="P109" s="190">
        <f t="shared" si="34"/>
        <v>0</v>
      </c>
    </row>
    <row r="110" spans="1:16" s="184" customFormat="1" hidden="1">
      <c r="A110" s="183"/>
      <c r="B110" s="214"/>
      <c r="C110" s="51"/>
      <c r="D110" s="188"/>
      <c r="E110" s="188"/>
      <c r="F110" s="189"/>
      <c r="G110" s="175"/>
      <c r="H110" s="176"/>
      <c r="I110" s="177"/>
      <c r="J110" s="176"/>
      <c r="K110" s="175"/>
      <c r="L110" s="178"/>
      <c r="M110" s="175"/>
      <c r="N110" s="176"/>
      <c r="O110" s="179">
        <f t="shared" si="35"/>
        <v>0</v>
      </c>
      <c r="P110" s="190">
        <f t="shared" si="34"/>
        <v>0</v>
      </c>
    </row>
    <row r="111" spans="1:16" s="184" customFormat="1" hidden="1">
      <c r="A111" s="183"/>
      <c r="B111" s="214"/>
      <c r="C111" s="51"/>
      <c r="D111" s="188"/>
      <c r="E111" s="188"/>
      <c r="F111" s="189"/>
      <c r="G111" s="175"/>
      <c r="H111" s="176"/>
      <c r="I111" s="177"/>
      <c r="J111" s="176"/>
      <c r="K111" s="175"/>
      <c r="L111" s="178"/>
      <c r="M111" s="175"/>
      <c r="N111" s="176"/>
      <c r="O111" s="179">
        <f t="shared" si="35"/>
        <v>0</v>
      </c>
      <c r="P111" s="190">
        <f t="shared" si="34"/>
        <v>0</v>
      </c>
    </row>
    <row r="112" spans="1:16" s="181" customFormat="1" hidden="1">
      <c r="A112" s="180"/>
      <c r="B112" s="214"/>
      <c r="C112" s="51"/>
      <c r="D112" s="173"/>
      <c r="E112" s="173"/>
      <c r="F112" s="174"/>
      <c r="G112" s="175"/>
      <c r="H112" s="176"/>
      <c r="I112" s="177"/>
      <c r="J112" s="176"/>
      <c r="K112" s="175"/>
      <c r="L112" s="178"/>
      <c r="M112" s="175"/>
      <c r="N112" s="176"/>
      <c r="O112" s="179">
        <f t="shared" si="33"/>
        <v>0</v>
      </c>
      <c r="P112" s="190">
        <f t="shared" si="34"/>
        <v>0</v>
      </c>
    </row>
    <row r="113" spans="1:16" s="180" customFormat="1" ht="12" hidden="1" thickBot="1">
      <c r="A113" s="38"/>
      <c r="B113" s="192" t="s">
        <v>21</v>
      </c>
      <c r="C113" s="39">
        <f>SUM(C112:C112)</f>
        <v>0</v>
      </c>
      <c r="D113" s="39">
        <f>SUM(D89:D112)</f>
        <v>0</v>
      </c>
      <c r="E113" s="39">
        <f>SUM(E89:E112)</f>
        <v>0</v>
      </c>
      <c r="F113" s="39">
        <f>SUM(F89:F112)</f>
        <v>0</v>
      </c>
      <c r="G113" s="43">
        <f t="shared" ref="G113:P113" si="36">SUM(G89:G112)</f>
        <v>0</v>
      </c>
      <c r="H113" s="43">
        <f t="shared" si="36"/>
        <v>0</v>
      </c>
      <c r="I113" s="43">
        <f t="shared" si="36"/>
        <v>0</v>
      </c>
      <c r="J113" s="43">
        <f t="shared" si="36"/>
        <v>0</v>
      </c>
      <c r="K113" s="43">
        <f t="shared" si="36"/>
        <v>0</v>
      </c>
      <c r="L113" s="43">
        <f t="shared" si="36"/>
        <v>0</v>
      </c>
      <c r="M113" s="43">
        <f t="shared" si="36"/>
        <v>0</v>
      </c>
      <c r="N113" s="43">
        <f t="shared" si="36"/>
        <v>0</v>
      </c>
      <c r="O113" s="44">
        <f t="shared" si="36"/>
        <v>0</v>
      </c>
      <c r="P113" s="45">
        <f t="shared" si="36"/>
        <v>0</v>
      </c>
    </row>
    <row r="114" spans="1:16" s="180" customFormat="1" hidden="1">
      <c r="B114" s="225"/>
    </row>
    <row r="115" spans="1:16" s="183" customFormat="1" hidden="1">
      <c r="B115" s="225"/>
    </row>
    <row r="116" spans="1:16" s="183" customFormat="1" ht="12" hidden="1" thickBot="1">
      <c r="B116" s="220" t="s">
        <v>56</v>
      </c>
      <c r="C116" s="185"/>
      <c r="D116" s="185"/>
      <c r="E116" s="185"/>
      <c r="F116" s="186"/>
      <c r="G116" s="186"/>
      <c r="H116" s="186"/>
      <c r="I116" s="186"/>
      <c r="J116" s="186"/>
      <c r="K116" s="186"/>
      <c r="L116" s="186"/>
      <c r="M116" s="186"/>
      <c r="N116" s="186"/>
      <c r="O116" s="187"/>
      <c r="P116" s="187"/>
    </row>
    <row r="117" spans="1:16" s="184" customFormat="1" hidden="1">
      <c r="A117" s="183"/>
      <c r="B117" s="214" t="s">
        <v>75</v>
      </c>
      <c r="C117" s="63"/>
      <c r="D117" s="188"/>
      <c r="E117" s="188"/>
      <c r="F117" s="189"/>
      <c r="G117" s="175"/>
      <c r="H117" s="176"/>
      <c r="I117" s="177"/>
      <c r="J117" s="176"/>
      <c r="K117" s="175"/>
      <c r="L117" s="178"/>
      <c r="M117" s="175"/>
      <c r="N117" s="176"/>
      <c r="O117" s="116">
        <f>SUM(F117:N117)+(E117*18)+(D117*9)</f>
        <v>0</v>
      </c>
      <c r="P117" s="190">
        <f t="shared" ref="P117:P120" si="37">(D117*$D$3)+(E117*$E$3)+(F117*$F$3)+(G117*$G$3)+(H117*$H$3)+(I117*$I$3)+(J117*$J$3)+(K117*$K$3)+(L117*$L$3)+(M117*$M$3)+(N117*$N$3)</f>
        <v>0</v>
      </c>
    </row>
    <row r="118" spans="1:16" s="184" customFormat="1" hidden="1">
      <c r="A118" s="183"/>
      <c r="B118" s="214"/>
      <c r="C118" s="51"/>
      <c r="D118" s="188"/>
      <c r="E118" s="188"/>
      <c r="F118" s="189"/>
      <c r="G118" s="175"/>
      <c r="H118" s="176"/>
      <c r="I118" s="177"/>
      <c r="J118" s="176"/>
      <c r="K118" s="175"/>
      <c r="L118" s="178"/>
      <c r="M118" s="175"/>
      <c r="N118" s="176"/>
      <c r="O118" s="179">
        <f t="shared" ref="O118:O119" si="38">SUM(F118:N118)</f>
        <v>0</v>
      </c>
      <c r="P118" s="190">
        <f t="shared" si="37"/>
        <v>0</v>
      </c>
    </row>
    <row r="119" spans="1:16" s="184" customFormat="1" hidden="1">
      <c r="A119" s="183"/>
      <c r="B119" s="214"/>
      <c r="C119" s="51"/>
      <c r="D119" s="188"/>
      <c r="E119" s="188"/>
      <c r="F119" s="189"/>
      <c r="G119" s="175"/>
      <c r="H119" s="176"/>
      <c r="I119" s="177"/>
      <c r="J119" s="176"/>
      <c r="K119" s="175"/>
      <c r="L119" s="178"/>
      <c r="M119" s="175"/>
      <c r="N119" s="176"/>
      <c r="O119" s="179">
        <f t="shared" si="38"/>
        <v>0</v>
      </c>
      <c r="P119" s="190">
        <f t="shared" si="37"/>
        <v>0</v>
      </c>
    </row>
    <row r="120" spans="1:16" s="184" customFormat="1" hidden="1">
      <c r="A120" s="183"/>
      <c r="B120" s="214"/>
      <c r="C120" s="51"/>
      <c r="D120" s="188"/>
      <c r="E120" s="188"/>
      <c r="F120" s="189"/>
      <c r="G120" s="175"/>
      <c r="H120" s="176"/>
      <c r="I120" s="177"/>
      <c r="J120" s="176"/>
      <c r="K120" s="175"/>
      <c r="L120" s="178"/>
      <c r="M120" s="175"/>
      <c r="N120" s="176"/>
      <c r="O120" s="179">
        <f t="shared" ref="O120" si="39">SUM(F120:N120)</f>
        <v>0</v>
      </c>
      <c r="P120" s="190">
        <f t="shared" si="37"/>
        <v>0</v>
      </c>
    </row>
    <row r="121" spans="1:16" s="183" customFormat="1" ht="12" hidden="1" thickBot="1">
      <c r="A121" s="191"/>
      <c r="B121" s="192" t="s">
        <v>21</v>
      </c>
      <c r="C121" s="192">
        <f>SUM(C120:C120)</f>
        <v>0</v>
      </c>
      <c r="D121" s="192">
        <f>SUM(D117:D120)</f>
        <v>0</v>
      </c>
      <c r="E121" s="192">
        <f>SUM(E117:E120)</f>
        <v>0</v>
      </c>
      <c r="F121" s="192">
        <f>SUM(F120:F120)</f>
        <v>0</v>
      </c>
      <c r="G121" s="43">
        <f t="shared" ref="G121:P121" si="40">SUM(G117:G120)</f>
        <v>0</v>
      </c>
      <c r="H121" s="43">
        <f t="shared" si="40"/>
        <v>0</v>
      </c>
      <c r="I121" s="43">
        <f t="shared" si="40"/>
        <v>0</v>
      </c>
      <c r="J121" s="43">
        <f t="shared" si="40"/>
        <v>0</v>
      </c>
      <c r="K121" s="43">
        <f t="shared" si="40"/>
        <v>0</v>
      </c>
      <c r="L121" s="43">
        <f t="shared" si="40"/>
        <v>0</v>
      </c>
      <c r="M121" s="43">
        <f t="shared" si="40"/>
        <v>0</v>
      </c>
      <c r="N121" s="43">
        <f t="shared" si="40"/>
        <v>0</v>
      </c>
      <c r="O121" s="44">
        <f t="shared" si="40"/>
        <v>0</v>
      </c>
      <c r="P121" s="45">
        <f t="shared" si="40"/>
        <v>0</v>
      </c>
    </row>
    <row r="122" spans="1:16" s="183" customFormat="1" hidden="1">
      <c r="B122" s="225"/>
    </row>
    <row r="123" spans="1:16" hidden="1"/>
    <row r="124" spans="1:16" ht="12" hidden="1" thickBot="1">
      <c r="B124" s="220" t="s">
        <v>55</v>
      </c>
      <c r="C124" s="33"/>
      <c r="D124" s="33"/>
      <c r="E124" s="33"/>
      <c r="F124" s="34"/>
      <c r="G124" s="34"/>
      <c r="H124" s="34"/>
      <c r="I124" s="34"/>
      <c r="J124" s="34"/>
      <c r="K124" s="34"/>
      <c r="L124" s="34"/>
      <c r="M124" s="34"/>
      <c r="N124" s="34"/>
      <c r="O124" s="35"/>
      <c r="P124" s="35"/>
    </row>
    <row r="125" spans="1:16" s="30" customFormat="1" hidden="1">
      <c r="A125" s="1"/>
      <c r="B125" s="214"/>
      <c r="C125" s="63"/>
      <c r="D125" s="52"/>
      <c r="E125" s="52"/>
      <c r="F125" s="53"/>
      <c r="G125" s="59"/>
      <c r="H125" s="60"/>
      <c r="I125" s="61"/>
      <c r="J125" s="60"/>
      <c r="K125" s="59"/>
      <c r="L125" s="62"/>
      <c r="M125" s="59"/>
      <c r="N125" s="60"/>
      <c r="O125" s="36">
        <f t="shared" ref="O125:O127" si="41">SUM(F125:N125)</f>
        <v>0</v>
      </c>
      <c r="P125" s="190">
        <f t="shared" ref="P125:P127" si="42">(D125*$D$3)+(E125*$E$3)+(F125*$F$3)+(G125*$G$3)+(H125*$H$3)+(I125*$I$3)+(J125*$J$3)+(K125*$K$3)+(L125*$L$3)+(M125*$M$3)+(N125*$N$3)</f>
        <v>0</v>
      </c>
    </row>
    <row r="126" spans="1:16" s="184" customFormat="1" hidden="1">
      <c r="A126" s="183"/>
      <c r="B126" s="214"/>
      <c r="C126" s="51"/>
      <c r="D126" s="188"/>
      <c r="E126" s="188"/>
      <c r="F126" s="189"/>
      <c r="G126" s="175"/>
      <c r="H126" s="176"/>
      <c r="I126" s="177"/>
      <c r="J126" s="176"/>
      <c r="K126" s="175"/>
      <c r="L126" s="178"/>
      <c r="M126" s="175"/>
      <c r="N126" s="176"/>
      <c r="O126" s="179">
        <f t="shared" ref="O126" si="43">SUM(F126:N126)</f>
        <v>0</v>
      </c>
      <c r="P126" s="190">
        <f t="shared" si="42"/>
        <v>0</v>
      </c>
    </row>
    <row r="127" spans="1:16" s="30" customFormat="1" hidden="1">
      <c r="A127" s="1"/>
      <c r="B127" s="214"/>
      <c r="C127" s="51"/>
      <c r="D127" s="52"/>
      <c r="E127" s="52"/>
      <c r="F127" s="53"/>
      <c r="G127" s="59"/>
      <c r="H127" s="60"/>
      <c r="I127" s="61"/>
      <c r="J127" s="60"/>
      <c r="K127" s="59"/>
      <c r="L127" s="62"/>
      <c r="M127" s="59"/>
      <c r="N127" s="60"/>
      <c r="O127" s="36">
        <f t="shared" si="41"/>
        <v>0</v>
      </c>
      <c r="P127" s="190">
        <f t="shared" si="42"/>
        <v>0</v>
      </c>
    </row>
    <row r="128" spans="1:16" ht="12" hidden="1" thickBot="1">
      <c r="A128" s="38"/>
      <c r="B128" s="192" t="s">
        <v>21</v>
      </c>
      <c r="C128" s="39">
        <f>SUM(C127:C127)</f>
        <v>0</v>
      </c>
      <c r="D128" s="39">
        <f>SUM(D125:D127)</f>
        <v>0</v>
      </c>
      <c r="E128" s="39">
        <f>SUM(E125:E127)</f>
        <v>0</v>
      </c>
      <c r="F128" s="39">
        <f>SUM(F127:F127)</f>
        <v>0</v>
      </c>
      <c r="G128" s="43">
        <f t="shared" ref="G128:P128" si="44">SUM(G125:G127)</f>
        <v>0</v>
      </c>
      <c r="H128" s="43">
        <f t="shared" si="44"/>
        <v>0</v>
      </c>
      <c r="I128" s="43">
        <f t="shared" si="44"/>
        <v>0</v>
      </c>
      <c r="J128" s="43">
        <f t="shared" si="44"/>
        <v>0</v>
      </c>
      <c r="K128" s="43">
        <f t="shared" si="44"/>
        <v>0</v>
      </c>
      <c r="L128" s="43">
        <f t="shared" si="44"/>
        <v>0</v>
      </c>
      <c r="M128" s="43">
        <f t="shared" si="44"/>
        <v>0</v>
      </c>
      <c r="N128" s="43">
        <f t="shared" si="44"/>
        <v>0</v>
      </c>
      <c r="O128" s="44">
        <f t="shared" si="44"/>
        <v>0</v>
      </c>
      <c r="P128" s="45">
        <f t="shared" si="44"/>
        <v>0</v>
      </c>
    </row>
    <row r="129" spans="1:16" hidden="1"/>
    <row r="130" spans="1:16" s="183" customFormat="1">
      <c r="B130" s="225"/>
    </row>
    <row r="131" spans="1:16" s="183" customFormat="1" ht="12" thickBot="1">
      <c r="B131" s="220" t="s">
        <v>46</v>
      </c>
      <c r="C131" s="185"/>
      <c r="D131" s="185"/>
      <c r="E131" s="185"/>
      <c r="F131" s="186"/>
      <c r="G131" s="186"/>
      <c r="H131" s="186"/>
      <c r="I131" s="186"/>
      <c r="J131" s="186"/>
      <c r="K131" s="186"/>
      <c r="L131" s="186"/>
      <c r="M131" s="186"/>
      <c r="N131" s="186"/>
      <c r="O131" s="187"/>
      <c r="P131" s="187"/>
    </row>
    <row r="132" spans="1:16" s="184" customFormat="1">
      <c r="A132" s="183"/>
      <c r="B132" s="214" t="s">
        <v>75</v>
      </c>
      <c r="C132" s="63"/>
      <c r="D132" s="188"/>
      <c r="E132" s="188"/>
      <c r="F132" s="189"/>
      <c r="G132" s="175">
        <v>100</v>
      </c>
      <c r="H132" s="176"/>
      <c r="I132" s="177"/>
      <c r="J132" s="176"/>
      <c r="K132" s="175"/>
      <c r="L132" s="178"/>
      <c r="M132" s="175"/>
      <c r="N132" s="176">
        <v>2</v>
      </c>
      <c r="O132" s="116">
        <f>SUM(F132:N132)+(E132*18)+(D132*9)</f>
        <v>102</v>
      </c>
      <c r="P132" s="190">
        <f t="shared" ref="P132:P134" si="45">(D132*$D$3)+(E132*$E$3)+(F132*$F$3)+(G132*$G$3)+(H132*$H$3)+(I132*$I$3)+(J132*$J$3)+(K132*$K$3)+(L132*$L$3)+(M132*$M$3)+(N132*$N$3)</f>
        <v>29</v>
      </c>
    </row>
    <row r="133" spans="1:16" s="184" customFormat="1">
      <c r="A133" s="183"/>
      <c r="B133" s="214"/>
      <c r="C133" s="51"/>
      <c r="D133" s="188"/>
      <c r="E133" s="188"/>
      <c r="F133" s="189"/>
      <c r="G133" s="175"/>
      <c r="H133" s="176"/>
      <c r="I133" s="177"/>
      <c r="J133" s="176"/>
      <c r="K133" s="175"/>
      <c r="L133" s="178"/>
      <c r="M133" s="175"/>
      <c r="N133" s="176"/>
      <c r="O133" s="179">
        <f t="shared" ref="O133" si="46">SUM(F133:N133)</f>
        <v>0</v>
      </c>
      <c r="P133" s="190">
        <f t="shared" si="45"/>
        <v>0</v>
      </c>
    </row>
    <row r="134" spans="1:16" s="184" customFormat="1">
      <c r="A134" s="183"/>
      <c r="B134" s="214"/>
      <c r="C134" s="51"/>
      <c r="D134" s="188"/>
      <c r="E134" s="188"/>
      <c r="F134" s="189"/>
      <c r="G134" s="175"/>
      <c r="H134" s="176"/>
      <c r="I134" s="177"/>
      <c r="J134" s="176"/>
      <c r="K134" s="175"/>
      <c r="L134" s="178"/>
      <c r="M134" s="175"/>
      <c r="N134" s="176"/>
      <c r="O134" s="179">
        <f t="shared" ref="O134" si="47">SUM(F134:N134)</f>
        <v>0</v>
      </c>
      <c r="P134" s="190">
        <f t="shared" si="45"/>
        <v>0</v>
      </c>
    </row>
    <row r="135" spans="1:16" s="183" customFormat="1" ht="12" thickBot="1">
      <c r="A135" s="191"/>
      <c r="B135" s="192" t="s">
        <v>21</v>
      </c>
      <c r="C135" s="192">
        <f>SUM(C134:C134)</f>
        <v>0</v>
      </c>
      <c r="D135" s="192">
        <f>SUM(D132:D134)</f>
        <v>0</v>
      </c>
      <c r="E135" s="192">
        <f>SUM(E132:E134)</f>
        <v>0</v>
      </c>
      <c r="F135" s="192">
        <f>SUM(F134:F134)</f>
        <v>0</v>
      </c>
      <c r="G135" s="43">
        <f t="shared" ref="G135:P135" si="48">SUM(G132:G134)</f>
        <v>100</v>
      </c>
      <c r="H135" s="43">
        <f t="shared" si="48"/>
        <v>0</v>
      </c>
      <c r="I135" s="43">
        <f t="shared" si="48"/>
        <v>0</v>
      </c>
      <c r="J135" s="43">
        <f t="shared" si="48"/>
        <v>0</v>
      </c>
      <c r="K135" s="43">
        <f t="shared" si="48"/>
        <v>0</v>
      </c>
      <c r="L135" s="43">
        <f t="shared" si="48"/>
        <v>0</v>
      </c>
      <c r="M135" s="43">
        <f t="shared" si="48"/>
        <v>0</v>
      </c>
      <c r="N135" s="43">
        <f t="shared" si="48"/>
        <v>2</v>
      </c>
      <c r="O135" s="44">
        <f t="shared" si="48"/>
        <v>102</v>
      </c>
      <c r="P135" s="45">
        <f t="shared" si="48"/>
        <v>29</v>
      </c>
    </row>
    <row r="136" spans="1:16" s="183" customFormat="1">
      <c r="B136" s="225"/>
    </row>
    <row r="138" spans="1:16" ht="12" thickBot="1">
      <c r="B138" s="220" t="s">
        <v>53</v>
      </c>
      <c r="C138" s="33"/>
      <c r="D138" s="33"/>
      <c r="E138" s="33"/>
      <c r="F138" s="34"/>
      <c r="G138" s="34"/>
      <c r="H138" s="34"/>
      <c r="I138" s="34"/>
      <c r="J138" s="34"/>
      <c r="K138" s="34"/>
      <c r="L138" s="34"/>
      <c r="M138" s="34"/>
      <c r="N138" s="34"/>
      <c r="O138" s="35"/>
      <c r="P138" s="35"/>
    </row>
    <row r="139" spans="1:16" s="30" customFormat="1" ht="11.25" customHeight="1">
      <c r="A139" s="1"/>
      <c r="B139" s="214" t="s">
        <v>99</v>
      </c>
      <c r="C139" s="51"/>
      <c r="D139" s="52"/>
      <c r="E139" s="52"/>
      <c r="F139" s="53">
        <v>145</v>
      </c>
      <c r="G139" s="59"/>
      <c r="H139" s="60"/>
      <c r="I139" s="61"/>
      <c r="J139" s="60"/>
      <c r="K139" s="59"/>
      <c r="L139" s="62"/>
      <c r="M139" s="59"/>
      <c r="N139" s="60"/>
      <c r="O139" s="36">
        <f t="shared" ref="O139:O146" si="49">SUM(F139:N139)</f>
        <v>145</v>
      </c>
      <c r="P139" s="190">
        <f t="shared" ref="P139:P146" si="50">(D139*$D$3)+(E139*$E$3)+(F139*$F$3)+(G139*$G$3)+(H139*$H$3)+(I139*$I$3)+(J139*$J$3)+(K139*$K$3)+(L139*$L$3)+(M139*$M$3)+(N139*$N$3)</f>
        <v>14.5</v>
      </c>
    </row>
    <row r="140" spans="1:16" s="184" customFormat="1" ht="11.25" customHeight="1">
      <c r="A140" s="183"/>
      <c r="B140" s="214" t="s">
        <v>100</v>
      </c>
      <c r="C140" s="51"/>
      <c r="D140" s="188"/>
      <c r="E140" s="188"/>
      <c r="F140" s="189"/>
      <c r="G140" s="175">
        <v>7</v>
      </c>
      <c r="H140" s="176"/>
      <c r="I140" s="177"/>
      <c r="J140" s="176"/>
      <c r="K140" s="175"/>
      <c r="L140" s="178"/>
      <c r="M140" s="175"/>
      <c r="N140" s="176"/>
      <c r="O140" s="179">
        <f t="shared" si="49"/>
        <v>7</v>
      </c>
      <c r="P140" s="190">
        <f t="shared" si="50"/>
        <v>1.75</v>
      </c>
    </row>
    <row r="141" spans="1:16" s="184" customFormat="1" ht="11.25" customHeight="1">
      <c r="A141" s="183"/>
      <c r="B141" s="214" t="s">
        <v>101</v>
      </c>
      <c r="C141" s="51"/>
      <c r="D141" s="188"/>
      <c r="E141" s="188"/>
      <c r="F141" s="189"/>
      <c r="G141" s="175">
        <v>12</v>
      </c>
      <c r="H141" s="176"/>
      <c r="I141" s="177">
        <v>18</v>
      </c>
      <c r="J141" s="176"/>
      <c r="K141" s="175">
        <v>3</v>
      </c>
      <c r="L141" s="178"/>
      <c r="M141" s="175"/>
      <c r="N141" s="176"/>
      <c r="O141" s="179">
        <f t="shared" si="49"/>
        <v>33</v>
      </c>
      <c r="P141" s="190">
        <f t="shared" si="50"/>
        <v>15</v>
      </c>
    </row>
    <row r="142" spans="1:16" s="184" customFormat="1" ht="11.25" customHeight="1">
      <c r="A142" s="183"/>
      <c r="B142" s="214" t="s">
        <v>102</v>
      </c>
      <c r="C142" s="51"/>
      <c r="D142" s="188"/>
      <c r="E142" s="188"/>
      <c r="F142" s="189"/>
      <c r="G142" s="175"/>
      <c r="H142" s="176"/>
      <c r="I142" s="177"/>
      <c r="J142" s="176"/>
      <c r="K142" s="175">
        <v>114</v>
      </c>
      <c r="L142" s="178"/>
      <c r="M142" s="175"/>
      <c r="N142" s="176"/>
      <c r="O142" s="179">
        <f t="shared" si="49"/>
        <v>114</v>
      </c>
      <c r="P142" s="190">
        <f t="shared" si="50"/>
        <v>114</v>
      </c>
    </row>
    <row r="143" spans="1:16" s="184" customFormat="1" ht="11.25" customHeight="1">
      <c r="A143" s="183"/>
      <c r="B143" s="214" t="s">
        <v>103</v>
      </c>
      <c r="C143" s="51"/>
      <c r="D143" s="188"/>
      <c r="E143" s="188"/>
      <c r="F143" s="189"/>
      <c r="G143" s="175">
        <v>27</v>
      </c>
      <c r="H143" s="176"/>
      <c r="I143" s="177">
        <v>9</v>
      </c>
      <c r="J143" s="176"/>
      <c r="K143" s="175">
        <v>8</v>
      </c>
      <c r="L143" s="178"/>
      <c r="M143" s="175">
        <v>5</v>
      </c>
      <c r="N143" s="176"/>
      <c r="O143" s="116">
        <f>SUM(F143:N143)+(E143*18)+(D143*9)</f>
        <v>49</v>
      </c>
      <c r="P143" s="190">
        <f t="shared" si="50"/>
        <v>29.25</v>
      </c>
    </row>
    <row r="144" spans="1:16" s="184" customFormat="1" ht="11.25" customHeight="1">
      <c r="A144" s="183"/>
      <c r="B144" s="214" t="s">
        <v>104</v>
      </c>
      <c r="C144" s="51"/>
      <c r="D144" s="188">
        <v>1</v>
      </c>
      <c r="E144" s="188">
        <v>1</v>
      </c>
      <c r="F144" s="189"/>
      <c r="G144" s="175"/>
      <c r="H144" s="176"/>
      <c r="I144" s="177"/>
      <c r="J144" s="176"/>
      <c r="K144" s="175"/>
      <c r="L144" s="178"/>
      <c r="M144" s="175"/>
      <c r="N144" s="176"/>
      <c r="O144" s="116">
        <f>SUM(F144:N144)+(E144*18)+(D144*9)</f>
        <v>27</v>
      </c>
      <c r="P144" s="190">
        <f t="shared" si="50"/>
        <v>108</v>
      </c>
    </row>
    <row r="145" spans="1:16" s="184" customFormat="1" ht="11.25" customHeight="1">
      <c r="A145" s="183"/>
      <c r="B145" s="214" t="s">
        <v>105</v>
      </c>
      <c r="C145" s="51"/>
      <c r="D145" s="188">
        <v>2</v>
      </c>
      <c r="E145" s="188"/>
      <c r="F145" s="189"/>
      <c r="G145" s="175">
        <v>89</v>
      </c>
      <c r="H145" s="176"/>
      <c r="I145" s="177">
        <v>13</v>
      </c>
      <c r="J145" s="176"/>
      <c r="K145" s="175">
        <v>9</v>
      </c>
      <c r="L145" s="178"/>
      <c r="M145" s="175">
        <v>4</v>
      </c>
      <c r="N145" s="176"/>
      <c r="O145" s="116">
        <f>SUM(F145:N145)+(E145*18)+(D145*9)</f>
        <v>133</v>
      </c>
      <c r="P145" s="190">
        <f t="shared" si="50"/>
        <v>117.75</v>
      </c>
    </row>
    <row r="146" spans="1:16" s="30" customFormat="1" ht="11.25" customHeight="1">
      <c r="A146" s="1"/>
      <c r="B146" s="214"/>
      <c r="C146" s="51"/>
      <c r="D146" s="52"/>
      <c r="E146" s="52"/>
      <c r="F146" s="53"/>
      <c r="G146" s="59"/>
      <c r="H146" s="60"/>
      <c r="I146" s="61"/>
      <c r="J146" s="60"/>
      <c r="K146" s="59"/>
      <c r="L146" s="62"/>
      <c r="M146" s="59"/>
      <c r="N146" s="60"/>
      <c r="O146" s="36">
        <f t="shared" si="49"/>
        <v>0</v>
      </c>
      <c r="P146" s="190">
        <f t="shared" si="50"/>
        <v>0</v>
      </c>
    </row>
    <row r="147" spans="1:16" ht="12" thickBot="1">
      <c r="A147" s="38"/>
      <c r="B147" s="192" t="s">
        <v>21</v>
      </c>
      <c r="C147" s="39">
        <f t="shared" ref="C147:P147" si="51">SUM(C139:C146)</f>
        <v>0</v>
      </c>
      <c r="D147" s="39">
        <f t="shared" si="51"/>
        <v>3</v>
      </c>
      <c r="E147" s="39">
        <f t="shared" si="51"/>
        <v>1</v>
      </c>
      <c r="F147" s="39">
        <f t="shared" si="51"/>
        <v>145</v>
      </c>
      <c r="G147" s="43">
        <f t="shared" si="51"/>
        <v>135</v>
      </c>
      <c r="H147" s="43">
        <f t="shared" si="51"/>
        <v>0</v>
      </c>
      <c r="I147" s="43">
        <f t="shared" si="51"/>
        <v>40</v>
      </c>
      <c r="J147" s="43">
        <f t="shared" si="51"/>
        <v>0</v>
      </c>
      <c r="K147" s="43">
        <f t="shared" si="51"/>
        <v>134</v>
      </c>
      <c r="L147" s="43">
        <f t="shared" si="51"/>
        <v>0</v>
      </c>
      <c r="M147" s="43">
        <f t="shared" si="51"/>
        <v>9</v>
      </c>
      <c r="N147" s="43">
        <f t="shared" si="51"/>
        <v>0</v>
      </c>
      <c r="O147" s="44">
        <f t="shared" si="51"/>
        <v>508</v>
      </c>
      <c r="P147" s="45">
        <f t="shared" si="51"/>
        <v>400.25</v>
      </c>
    </row>
    <row r="148" spans="1:16" ht="11.25" customHeight="1">
      <c r="A148" s="38"/>
      <c r="B148" s="54"/>
      <c r="C148" s="54"/>
      <c r="D148" s="54"/>
      <c r="E148" s="54"/>
      <c r="F148" s="54"/>
      <c r="G148" s="55"/>
      <c r="H148" s="55"/>
      <c r="I148" s="55"/>
      <c r="J148" s="55"/>
      <c r="K148" s="55"/>
      <c r="L148" s="55"/>
      <c r="M148" s="55"/>
      <c r="N148" s="55"/>
      <c r="O148" s="56"/>
      <c r="P148" s="57"/>
    </row>
    <row r="149" spans="1:16" ht="11.25" hidden="1" customHeight="1">
      <c r="B149" s="22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</row>
    <row r="150" spans="1:16" ht="12" hidden="1" thickBot="1">
      <c r="B150" s="220" t="s">
        <v>45</v>
      </c>
      <c r="C150" s="33"/>
      <c r="D150" s="33"/>
      <c r="E150" s="33"/>
      <c r="F150" s="34"/>
      <c r="G150" s="34"/>
      <c r="H150" s="34"/>
      <c r="I150" s="34"/>
      <c r="J150" s="34"/>
      <c r="K150" s="34"/>
      <c r="L150" s="34"/>
      <c r="M150" s="34"/>
      <c r="N150" s="34"/>
      <c r="O150" s="35"/>
      <c r="P150" s="35"/>
    </row>
    <row r="151" spans="1:16" s="30" customFormat="1" hidden="1">
      <c r="A151" s="1"/>
      <c r="B151" s="214"/>
      <c r="C151" s="51"/>
      <c r="D151" s="52"/>
      <c r="E151" s="52"/>
      <c r="F151" s="53"/>
      <c r="G151" s="59"/>
      <c r="H151" s="60"/>
      <c r="I151" s="61"/>
      <c r="J151" s="60"/>
      <c r="K151" s="59"/>
      <c r="L151" s="62"/>
      <c r="M151" s="59"/>
      <c r="N151" s="60"/>
      <c r="O151" s="36">
        <f>SUM(F151:N151)</f>
        <v>0</v>
      </c>
      <c r="P151" s="190">
        <f t="shared" ref="P151:P153" si="52">(D151*$D$3)+(E151*$E$3)+(F151*$F$3)+(G151*$G$3)+(H151*$H$3)+(I151*$I$3)+(J151*$J$3)+(K151*$K$3)+(L151*$L$3)+(M151*$M$3)+(N151*$N$3)</f>
        <v>0</v>
      </c>
    </row>
    <row r="152" spans="1:16" s="30" customFormat="1" hidden="1">
      <c r="A152" s="1"/>
      <c r="B152" s="214"/>
      <c r="C152" s="51"/>
      <c r="D152" s="52"/>
      <c r="E152" s="52"/>
      <c r="F152" s="53"/>
      <c r="G152" s="59"/>
      <c r="H152" s="60"/>
      <c r="I152" s="61"/>
      <c r="J152" s="60"/>
      <c r="K152" s="59"/>
      <c r="L152" s="62"/>
      <c r="M152" s="59"/>
      <c r="N152" s="60"/>
      <c r="O152" s="36">
        <f>SUM(F152:N152)</f>
        <v>0</v>
      </c>
      <c r="P152" s="190">
        <f t="shared" si="52"/>
        <v>0</v>
      </c>
    </row>
    <row r="153" spans="1:16" s="30" customFormat="1" hidden="1">
      <c r="A153" s="1"/>
      <c r="B153" s="214"/>
      <c r="C153" s="51"/>
      <c r="D153" s="52"/>
      <c r="E153" s="52"/>
      <c r="F153" s="53"/>
      <c r="G153" s="59"/>
      <c r="H153" s="60"/>
      <c r="I153" s="61"/>
      <c r="J153" s="60"/>
      <c r="K153" s="59"/>
      <c r="L153" s="62"/>
      <c r="M153" s="59"/>
      <c r="N153" s="60"/>
      <c r="O153" s="36">
        <f>SUM(F153:N153)</f>
        <v>0</v>
      </c>
      <c r="P153" s="190">
        <f t="shared" si="52"/>
        <v>0</v>
      </c>
    </row>
    <row r="154" spans="1:16" ht="12" hidden="1" thickBot="1">
      <c r="A154" s="38"/>
      <c r="B154" s="192" t="s">
        <v>21</v>
      </c>
      <c r="C154" s="39">
        <f t="shared" ref="C154:O154" si="53">SUM(C151:C153)</f>
        <v>0</v>
      </c>
      <c r="D154" s="39">
        <f t="shared" si="53"/>
        <v>0</v>
      </c>
      <c r="E154" s="39">
        <f t="shared" si="53"/>
        <v>0</v>
      </c>
      <c r="F154" s="39">
        <f t="shared" si="53"/>
        <v>0</v>
      </c>
      <c r="G154" s="43">
        <f t="shared" si="53"/>
        <v>0</v>
      </c>
      <c r="H154" s="43">
        <f t="shared" si="53"/>
        <v>0</v>
      </c>
      <c r="I154" s="43">
        <f t="shared" si="53"/>
        <v>0</v>
      </c>
      <c r="J154" s="43">
        <f t="shared" si="53"/>
        <v>0</v>
      </c>
      <c r="K154" s="43">
        <f t="shared" si="53"/>
        <v>0</v>
      </c>
      <c r="L154" s="43">
        <f t="shared" si="53"/>
        <v>0</v>
      </c>
      <c r="M154" s="43">
        <f t="shared" si="53"/>
        <v>0</v>
      </c>
      <c r="N154" s="43">
        <f t="shared" si="53"/>
        <v>0</v>
      </c>
      <c r="O154" s="44">
        <f t="shared" si="53"/>
        <v>0</v>
      </c>
      <c r="P154" s="45">
        <f>SUM(P151:P153)</f>
        <v>0</v>
      </c>
    </row>
    <row r="155" spans="1:16" ht="12.75">
      <c r="B155" s="215"/>
      <c r="C155" s="2"/>
      <c r="D155" s="2"/>
      <c r="E155" s="2"/>
      <c r="F155" s="47"/>
      <c r="G155" s="47"/>
      <c r="H155" s="47"/>
      <c r="I155" s="47"/>
      <c r="J155" s="47"/>
      <c r="K155" s="47"/>
      <c r="L155" s="47"/>
      <c r="M155" s="47"/>
      <c r="N155" s="47"/>
      <c r="O155" s="2"/>
      <c r="P155" s="2"/>
    </row>
    <row r="156" spans="1:16">
      <c r="M156" s="48" t="s">
        <v>21</v>
      </c>
      <c r="O156" s="49">
        <f>O154+O147+O135+O128+O121+O113+O85+O79+O64+O72+O58+O50+O37+O11</f>
        <v>1541</v>
      </c>
      <c r="P156" s="50">
        <f>P154+P147+P135+P128+P121+P113+P85+P79+P64+P72+P58+P50+P37+P11</f>
        <v>870.55000000000007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48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A2:P16"/>
  <sheetViews>
    <sheetView zoomScaleNormal="100" workbookViewId="0">
      <selection activeCell="B4" sqref="B4"/>
    </sheetView>
  </sheetViews>
  <sheetFormatPr defaultColWidth="9.140625" defaultRowHeight="11.25"/>
  <cols>
    <col min="1" max="1" width="3.140625" style="183" customWidth="1"/>
    <col min="2" max="2" width="27.140625" style="183" bestFit="1" customWidth="1"/>
    <col min="3" max="3" width="9.7109375" style="183" customWidth="1"/>
    <col min="4" max="4" width="6.28515625" style="183" bestFit="1" customWidth="1"/>
    <col min="5" max="5" width="6" style="183" bestFit="1" customWidth="1"/>
    <col min="6" max="6" width="5.7109375" style="183" customWidth="1"/>
    <col min="7" max="7" width="7.42578125" style="183" customWidth="1"/>
    <col min="8" max="9" width="5.7109375" style="183" customWidth="1"/>
    <col min="10" max="10" width="7" style="183" customWidth="1"/>
    <col min="11" max="12" width="5.7109375" style="183" customWidth="1"/>
    <col min="13" max="13" width="7.42578125" style="183" customWidth="1"/>
    <col min="14" max="14" width="6.85546875" style="183" customWidth="1"/>
    <col min="15" max="15" width="5.42578125" style="183" bestFit="1" customWidth="1"/>
    <col min="16" max="16" width="9.7109375" style="183" bestFit="1" customWidth="1"/>
    <col min="17" max="17" width="10" style="183" bestFit="1" customWidth="1"/>
    <col min="18" max="16384" width="9.140625" style="183"/>
  </cols>
  <sheetData>
    <row r="2" spans="1:16" ht="12.75">
      <c r="B2" s="2" t="s">
        <v>82</v>
      </c>
    </row>
    <row r="3" spans="1:16" ht="12.75">
      <c r="B3" s="2" t="s">
        <v>70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184" customFormat="1" ht="12" thickBot="1">
      <c r="A6" s="183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185"/>
      <c r="C8" s="185"/>
      <c r="D8" s="185"/>
      <c r="E8" s="185"/>
      <c r="F8" s="186"/>
      <c r="G8" s="186"/>
      <c r="H8" s="186"/>
      <c r="I8" s="186"/>
      <c r="J8" s="186"/>
      <c r="K8" s="186"/>
      <c r="L8" s="186"/>
      <c r="M8" s="186"/>
      <c r="N8" s="186"/>
      <c r="O8" s="187"/>
      <c r="P8" s="187"/>
    </row>
    <row r="9" spans="1:16" s="184" customFormat="1">
      <c r="A9" s="183"/>
      <c r="B9" s="182" t="s">
        <v>47</v>
      </c>
      <c r="C9" s="63"/>
      <c r="D9" s="188"/>
      <c r="E9" s="188"/>
      <c r="F9" s="189"/>
      <c r="G9" s="175"/>
      <c r="H9" s="176"/>
      <c r="I9" s="177"/>
      <c r="J9" s="176"/>
      <c r="K9" s="175"/>
      <c r="L9" s="178"/>
      <c r="M9" s="175"/>
      <c r="N9" s="176"/>
      <c r="O9" s="179">
        <f t="shared" ref="O9:O11" si="0">SUM(F9:N9)</f>
        <v>0</v>
      </c>
      <c r="P9" s="190">
        <f>(D9*$D$5)+(E9*$E$5)+(F9*$F$5)+(G9*$G$5)+(H9*$H$5)+(I9*$I$5)+(J9*$J$5)+(K9*$K$5)+(L9*$L$5)+(M9*$M$5)+(N9*$N$5)</f>
        <v>0</v>
      </c>
    </row>
    <row r="10" spans="1:16" s="184" customFormat="1">
      <c r="A10" s="183"/>
      <c r="B10" s="182"/>
      <c r="C10" s="71"/>
      <c r="D10" s="65"/>
      <c r="E10" s="65"/>
      <c r="F10" s="66"/>
      <c r="G10" s="67"/>
      <c r="H10" s="68"/>
      <c r="I10" s="69"/>
      <c r="J10" s="68"/>
      <c r="K10" s="67"/>
      <c r="L10" s="70"/>
      <c r="M10" s="67"/>
      <c r="N10" s="68"/>
      <c r="O10" s="179">
        <f t="shared" si="0"/>
        <v>0</v>
      </c>
      <c r="P10" s="190">
        <f t="shared" ref="P10:P11" si="1">(D10*$D$5)+(E10*$E$5)+(F10*$F$5)+(G10*$G$5)+(H10*$H$5)+(I10*$I$5)+(J10*$J$5)+(K10*$K$5)+(L10*$L$5)+(M10*$M$5)+(N10*$N$5)</f>
        <v>0</v>
      </c>
    </row>
    <row r="11" spans="1:16" s="184" customFormat="1">
      <c r="A11" s="183"/>
      <c r="B11" s="133"/>
      <c r="C11" s="71"/>
      <c r="D11" s="65"/>
      <c r="E11" s="65"/>
      <c r="F11" s="66"/>
      <c r="G11" s="67"/>
      <c r="H11" s="68"/>
      <c r="I11" s="69"/>
      <c r="J11" s="68"/>
      <c r="K11" s="67"/>
      <c r="L11" s="70"/>
      <c r="M11" s="67"/>
      <c r="N11" s="68"/>
      <c r="O11" s="179">
        <f t="shared" si="0"/>
        <v>0</v>
      </c>
      <c r="P11" s="190">
        <f t="shared" si="1"/>
        <v>0</v>
      </c>
    </row>
    <row r="12" spans="1:16" ht="12" thickBot="1">
      <c r="A12" s="191"/>
      <c r="B12" s="192" t="s">
        <v>21</v>
      </c>
      <c r="C12" s="192">
        <f t="shared" ref="C12:P12" si="2">SUM(C9:C11)</f>
        <v>0</v>
      </c>
      <c r="D12" s="192">
        <f t="shared" si="2"/>
        <v>0</v>
      </c>
      <c r="E12" s="192">
        <f t="shared" si="2"/>
        <v>0</v>
      </c>
      <c r="F12" s="192">
        <f t="shared" si="2"/>
        <v>0</v>
      </c>
      <c r="G12" s="192">
        <f t="shared" si="2"/>
        <v>0</v>
      </c>
      <c r="H12" s="192">
        <f t="shared" si="2"/>
        <v>0</v>
      </c>
      <c r="I12" s="192">
        <f t="shared" si="2"/>
        <v>0</v>
      </c>
      <c r="J12" s="192">
        <f t="shared" si="2"/>
        <v>0</v>
      </c>
      <c r="K12" s="192">
        <f t="shared" si="2"/>
        <v>0</v>
      </c>
      <c r="L12" s="192">
        <f t="shared" si="2"/>
        <v>0</v>
      </c>
      <c r="M12" s="192">
        <f t="shared" si="2"/>
        <v>0</v>
      </c>
      <c r="N12" s="192">
        <f t="shared" si="2"/>
        <v>0</v>
      </c>
      <c r="O12" s="192">
        <f t="shared" si="2"/>
        <v>0</v>
      </c>
      <c r="P12" s="192">
        <f t="shared" si="2"/>
        <v>0</v>
      </c>
    </row>
    <row r="13" spans="1:16">
      <c r="B13" s="191"/>
      <c r="C13" s="191"/>
      <c r="D13" s="191"/>
      <c r="E13" s="191"/>
      <c r="F13" s="40"/>
      <c r="G13" s="40"/>
      <c r="H13" s="40"/>
      <c r="I13" s="40"/>
      <c r="J13" s="40"/>
      <c r="K13" s="40"/>
      <c r="L13" s="40"/>
      <c r="M13" s="40"/>
      <c r="N13" s="40"/>
      <c r="O13" s="191"/>
      <c r="P13" s="191"/>
    </row>
    <row r="14" spans="1:16" ht="12" customHeight="1"/>
    <row r="16" spans="1:16">
      <c r="M16" s="117"/>
      <c r="N16" s="117"/>
      <c r="O16" s="117"/>
      <c r="P16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A2:P16"/>
  <sheetViews>
    <sheetView zoomScaleNormal="100" workbookViewId="0">
      <selection activeCell="P26" sqref="P26"/>
    </sheetView>
  </sheetViews>
  <sheetFormatPr defaultColWidth="9.140625" defaultRowHeight="11.25"/>
  <cols>
    <col min="1" max="1" width="3.140625" style="183" customWidth="1"/>
    <col min="2" max="2" width="27.140625" style="183" bestFit="1" customWidth="1"/>
    <col min="3" max="3" width="9.7109375" style="183" customWidth="1"/>
    <col min="4" max="4" width="6.28515625" style="183" bestFit="1" customWidth="1"/>
    <col min="5" max="5" width="6" style="183" bestFit="1" customWidth="1"/>
    <col min="6" max="6" width="5.7109375" style="183" customWidth="1"/>
    <col min="7" max="7" width="7.42578125" style="183" customWidth="1"/>
    <col min="8" max="9" width="5.7109375" style="183" customWidth="1"/>
    <col min="10" max="10" width="7" style="183" customWidth="1"/>
    <col min="11" max="12" width="5.7109375" style="183" customWidth="1"/>
    <col min="13" max="13" width="7.42578125" style="183" customWidth="1"/>
    <col min="14" max="14" width="6.85546875" style="183" customWidth="1"/>
    <col min="15" max="15" width="5.42578125" style="183" bestFit="1" customWidth="1"/>
    <col min="16" max="16" width="9.7109375" style="183" bestFit="1" customWidth="1"/>
    <col min="17" max="17" width="10" style="183" bestFit="1" customWidth="1"/>
    <col min="18" max="16384" width="9.140625" style="183"/>
  </cols>
  <sheetData>
    <row r="2" spans="1:16" ht="12.75">
      <c r="B2" s="2" t="s">
        <v>81</v>
      </c>
    </row>
    <row r="3" spans="1:16" ht="12.75">
      <c r="B3" s="2" t="s">
        <v>70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184" customFormat="1" ht="12" thickBot="1">
      <c r="A6" s="183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185"/>
      <c r="C8" s="185"/>
      <c r="D8" s="185"/>
      <c r="E8" s="185"/>
      <c r="F8" s="186"/>
      <c r="G8" s="186"/>
      <c r="H8" s="186"/>
      <c r="I8" s="186"/>
      <c r="J8" s="186"/>
      <c r="K8" s="186"/>
      <c r="L8" s="186"/>
      <c r="M8" s="186"/>
      <c r="N8" s="186"/>
      <c r="O8" s="187"/>
      <c r="P8" s="187"/>
    </row>
    <row r="9" spans="1:16" s="184" customFormat="1">
      <c r="A9" s="183"/>
      <c r="B9" s="182"/>
      <c r="C9" s="63"/>
      <c r="D9" s="188"/>
      <c r="E9" s="188"/>
      <c r="F9" s="189"/>
      <c r="G9" s="175"/>
      <c r="H9" s="176"/>
      <c r="I9" s="177"/>
      <c r="J9" s="176"/>
      <c r="K9" s="175"/>
      <c r="L9" s="178"/>
      <c r="M9" s="175"/>
      <c r="N9" s="176"/>
      <c r="O9" s="179">
        <f t="shared" ref="O9:O11" si="0">SUM(F9:N9)</f>
        <v>0</v>
      </c>
      <c r="P9" s="190">
        <f>(D9*$D$5)+(E9*$E$5)+(F9*$F$5)+(G9*$G$5)+(H9*$H$5)+(I9*$I$5)+(J9*$J$5)+(K9*$K$5)+(L9*$L$5)+(M9*$M$5)+(N9*$N$5)</f>
        <v>0</v>
      </c>
    </row>
    <row r="10" spans="1:16" s="184" customFormat="1">
      <c r="A10" s="183"/>
      <c r="B10" s="182"/>
      <c r="C10" s="71"/>
      <c r="D10" s="65"/>
      <c r="E10" s="65"/>
      <c r="F10" s="66"/>
      <c r="G10" s="67"/>
      <c r="H10" s="68"/>
      <c r="I10" s="69"/>
      <c r="J10" s="68"/>
      <c r="K10" s="67"/>
      <c r="L10" s="70"/>
      <c r="M10" s="67"/>
      <c r="N10" s="68"/>
      <c r="O10" s="179">
        <f t="shared" si="0"/>
        <v>0</v>
      </c>
      <c r="P10" s="190">
        <f t="shared" ref="P10:P11" si="1">(D10*$D$5)+(E10*$E$5)+(F10*$F$5)+(G10*$G$5)+(H10*$H$5)+(I10*$I$5)+(J10*$J$5)+(K10*$K$5)+(L10*$L$5)+(M10*$M$5)+(N10*$N$5)</f>
        <v>0</v>
      </c>
    </row>
    <row r="11" spans="1:16" s="184" customFormat="1">
      <c r="A11" s="183"/>
      <c r="B11" s="133"/>
      <c r="C11" s="71"/>
      <c r="D11" s="65"/>
      <c r="E11" s="65"/>
      <c r="F11" s="66"/>
      <c r="G11" s="67"/>
      <c r="H11" s="68"/>
      <c r="I11" s="69"/>
      <c r="J11" s="68"/>
      <c r="K11" s="67"/>
      <c r="L11" s="70"/>
      <c r="M11" s="67"/>
      <c r="N11" s="68"/>
      <c r="O11" s="179">
        <f t="shared" si="0"/>
        <v>0</v>
      </c>
      <c r="P11" s="190">
        <f t="shared" si="1"/>
        <v>0</v>
      </c>
    </row>
    <row r="12" spans="1:16" ht="12" thickBot="1">
      <c r="A12" s="191"/>
      <c r="B12" s="192" t="s">
        <v>21</v>
      </c>
      <c r="C12" s="192">
        <f t="shared" ref="C12:P12" si="2">SUM(C9:C11)</f>
        <v>0</v>
      </c>
      <c r="D12" s="192">
        <f t="shared" si="2"/>
        <v>0</v>
      </c>
      <c r="E12" s="192">
        <f t="shared" si="2"/>
        <v>0</v>
      </c>
      <c r="F12" s="192">
        <f t="shared" si="2"/>
        <v>0</v>
      </c>
      <c r="G12" s="192">
        <f t="shared" si="2"/>
        <v>0</v>
      </c>
      <c r="H12" s="192">
        <f t="shared" si="2"/>
        <v>0</v>
      </c>
      <c r="I12" s="192">
        <f t="shared" si="2"/>
        <v>0</v>
      </c>
      <c r="J12" s="192">
        <f t="shared" si="2"/>
        <v>0</v>
      </c>
      <c r="K12" s="192">
        <f t="shared" si="2"/>
        <v>0</v>
      </c>
      <c r="L12" s="192">
        <f t="shared" si="2"/>
        <v>0</v>
      </c>
      <c r="M12" s="192">
        <f t="shared" si="2"/>
        <v>0</v>
      </c>
      <c r="N12" s="192">
        <f t="shared" si="2"/>
        <v>0</v>
      </c>
      <c r="O12" s="192">
        <f t="shared" si="2"/>
        <v>0</v>
      </c>
      <c r="P12" s="192">
        <f t="shared" si="2"/>
        <v>0</v>
      </c>
    </row>
    <row r="13" spans="1:16">
      <c r="B13" s="191"/>
      <c r="C13" s="191"/>
      <c r="D13" s="191"/>
      <c r="E13" s="191"/>
      <c r="F13" s="40"/>
      <c r="G13" s="40"/>
      <c r="H13" s="40"/>
      <c r="I13" s="40"/>
      <c r="J13" s="40"/>
      <c r="K13" s="40"/>
      <c r="L13" s="40"/>
      <c r="M13" s="40"/>
      <c r="N13" s="40"/>
      <c r="O13" s="191"/>
      <c r="P13" s="191"/>
    </row>
    <row r="14" spans="1:16" ht="12" customHeight="1"/>
    <row r="16" spans="1:16">
      <c r="M16" s="117"/>
      <c r="N16" s="117"/>
      <c r="O16" s="117"/>
      <c r="P16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G9" sqref="G9"/>
    </sheetView>
  </sheetViews>
  <sheetFormatPr defaultColWidth="9.140625" defaultRowHeight="11.25"/>
  <cols>
    <col min="1" max="1" width="3.140625" style="183" customWidth="1"/>
    <col min="2" max="2" width="23.28515625" style="183" customWidth="1"/>
    <col min="3" max="3" width="9.7109375" style="183" customWidth="1"/>
    <col min="4" max="4" width="6.28515625" style="183" customWidth="1"/>
    <col min="5" max="5" width="6" style="183" customWidth="1"/>
    <col min="6" max="6" width="5.7109375" style="183" customWidth="1"/>
    <col min="7" max="7" width="7.42578125" style="183" customWidth="1"/>
    <col min="8" max="9" width="5.7109375" style="183" customWidth="1"/>
    <col min="10" max="10" width="7" style="183" customWidth="1"/>
    <col min="11" max="12" width="5.7109375" style="183" customWidth="1"/>
    <col min="13" max="13" width="7.42578125" style="183" customWidth="1"/>
    <col min="14" max="14" width="6.85546875" style="183" customWidth="1"/>
    <col min="15" max="15" width="6.7109375" style="183" customWidth="1"/>
    <col min="16" max="16" width="9.7109375" style="183" customWidth="1"/>
    <col min="17" max="17" width="10" style="183" customWidth="1"/>
    <col min="18" max="16384" width="9.140625" style="183"/>
  </cols>
  <sheetData>
    <row r="2" spans="1:16" ht="12.75">
      <c r="B2" s="2" t="s">
        <v>72</v>
      </c>
    </row>
    <row r="3" spans="1:16" ht="12.75">
      <c r="B3" s="2" t="s">
        <v>70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184" customFormat="1">
      <c r="A6" s="183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184" customFormat="1">
      <c r="A9" s="183"/>
      <c r="B9" s="95" t="s">
        <v>47</v>
      </c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 t="shared" ref="O9" si="0">SUM(F9:N9)</f>
        <v>0</v>
      </c>
      <c r="P9" s="103">
        <f>(D9*$D$5)+(E9*$E$5)+(F9*$F$5)+(G9*$G$5)+(H9*$H$5)+(I9*$I$5)+(J9*$J$5)+(K9*$K$5)+(L9*$L$5)+(M9*$M$5)+(N9*$N$5)</f>
        <v>0</v>
      </c>
    </row>
    <row r="10" spans="1:16" s="184" customFormat="1">
      <c r="A10" s="183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/>
      <c r="P10" s="103"/>
    </row>
    <row r="11" spans="1:16">
      <c r="A11" s="191"/>
      <c r="B11" s="105" t="s">
        <v>21</v>
      </c>
      <c r="C11" s="105">
        <f t="shared" ref="C11:P11" si="1">SUM(C9:C10)</f>
        <v>0</v>
      </c>
      <c r="D11" s="105">
        <f t="shared" si="1"/>
        <v>0</v>
      </c>
      <c r="E11" s="105">
        <f t="shared" si="1"/>
        <v>0</v>
      </c>
      <c r="F11" s="105">
        <f t="shared" si="1"/>
        <v>0</v>
      </c>
      <c r="G11" s="105">
        <f t="shared" si="1"/>
        <v>0</v>
      </c>
      <c r="H11" s="105">
        <f t="shared" si="1"/>
        <v>0</v>
      </c>
      <c r="I11" s="105">
        <f t="shared" si="1"/>
        <v>0</v>
      </c>
      <c r="J11" s="105">
        <f t="shared" si="1"/>
        <v>0</v>
      </c>
      <c r="K11" s="105">
        <f t="shared" si="1"/>
        <v>0</v>
      </c>
      <c r="L11" s="105">
        <f t="shared" si="1"/>
        <v>0</v>
      </c>
      <c r="M11" s="105">
        <f t="shared" si="1"/>
        <v>0</v>
      </c>
      <c r="N11" s="105">
        <f t="shared" si="1"/>
        <v>0</v>
      </c>
      <c r="O11" s="105">
        <f t="shared" si="1"/>
        <v>0</v>
      </c>
      <c r="P11" s="105">
        <f t="shared" si="1"/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8"/>
  <sheetViews>
    <sheetView zoomScaleNormal="100" workbookViewId="0">
      <selection activeCell="B12" sqref="B12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44</v>
      </c>
    </row>
    <row r="3" spans="1:16" ht="12.75">
      <c r="B3" s="2" t="s">
        <v>95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91</v>
      </c>
      <c r="C9" s="63"/>
      <c r="D9" s="52"/>
      <c r="E9" s="52"/>
      <c r="F9" s="53"/>
      <c r="G9" s="59"/>
      <c r="H9" s="60"/>
      <c r="I9" s="61"/>
      <c r="J9" s="60"/>
      <c r="K9" s="59">
        <v>41</v>
      </c>
      <c r="L9" s="62"/>
      <c r="M9" s="59"/>
      <c r="N9" s="60"/>
      <c r="O9" s="36">
        <f t="shared" ref="O9:O13" si="0">SUM(F9:N9)</f>
        <v>41</v>
      </c>
      <c r="P9" s="37">
        <f>(D9*$D$5)+(E9*$E$5)+(F9*$F$5)+(G9*$G$5)+(H9*$H$5)+(I9*$I$5)+(J9*$J$5)+(K9*$K$5)+(L9*$L$5)+(M9*$M$5)+(N9*$N$5)</f>
        <v>41</v>
      </c>
    </row>
    <row r="10" spans="1:16" s="184" customFormat="1">
      <c r="A10" s="183"/>
      <c r="B10" s="182" t="s">
        <v>92</v>
      </c>
      <c r="C10" s="71"/>
      <c r="D10" s="65"/>
      <c r="E10" s="65"/>
      <c r="F10" s="66"/>
      <c r="G10" s="67"/>
      <c r="H10" s="68"/>
      <c r="I10" s="69"/>
      <c r="J10" s="68"/>
      <c r="K10" s="67">
        <v>13</v>
      </c>
      <c r="L10" s="70"/>
      <c r="M10" s="67"/>
      <c r="N10" s="68"/>
      <c r="O10" s="179">
        <f t="shared" si="0"/>
        <v>13</v>
      </c>
      <c r="P10" s="190">
        <f t="shared" ref="P10" si="1">(D10*$D$5)+(E10*$E$5)+(F10*$F$5)+(G10*$G$5)+(H10*$H$5)+(I10*$I$5)+(J10*$J$5)+(K10*$K$5)+(L10*$L$5)+(M10*$M$5)+(N10*$N$5)</f>
        <v>13</v>
      </c>
    </row>
    <row r="11" spans="1:16" s="184" customFormat="1">
      <c r="A11" s="183"/>
      <c r="B11" s="182" t="s">
        <v>93</v>
      </c>
      <c r="C11" s="71"/>
      <c r="D11" s="65"/>
      <c r="E11" s="65"/>
      <c r="F11" s="66"/>
      <c r="G11" s="67"/>
      <c r="H11" s="68"/>
      <c r="I11" s="69"/>
      <c r="J11" s="68"/>
      <c r="K11" s="67">
        <v>5</v>
      </c>
      <c r="L11" s="70"/>
      <c r="M11" s="67"/>
      <c r="N11" s="68"/>
      <c r="O11" s="179">
        <f t="shared" ref="O11" si="2">SUM(F11:N11)</f>
        <v>5</v>
      </c>
      <c r="P11" s="190">
        <f t="shared" ref="P11" si="3">(D11*$D$5)+(E11*$E$5)+(F11*$F$5)+(G11*$G$5)+(H11*$H$5)+(I11*$I$5)+(J11*$J$5)+(K11*$K$5)+(L11*$L$5)+(M11*$M$5)+(N11*$N$5)</f>
        <v>5</v>
      </c>
    </row>
    <row r="12" spans="1:16" s="30" customFormat="1">
      <c r="A12" s="1"/>
      <c r="B12" s="58" t="s">
        <v>94</v>
      </c>
      <c r="C12" s="71"/>
      <c r="D12" s="65"/>
      <c r="E12" s="65"/>
      <c r="F12" s="66"/>
      <c r="G12" s="67"/>
      <c r="H12" s="68"/>
      <c r="I12" s="69"/>
      <c r="J12" s="68"/>
      <c r="K12" s="67">
        <v>5</v>
      </c>
      <c r="L12" s="70"/>
      <c r="M12" s="67"/>
      <c r="N12" s="68"/>
      <c r="O12" s="36">
        <f t="shared" si="0"/>
        <v>5</v>
      </c>
      <c r="P12" s="190">
        <f t="shared" ref="P12:P13" si="4">(D12*$D$5)+(E12*$E$5)+(F12*$F$5)+(G12*$G$5)+(H12*$H$5)+(I12*$I$5)+(J12*$J$5)+(K12*$K$5)+(L12*$L$5)+(M12*$M$5)+(N12*$N$5)</f>
        <v>5</v>
      </c>
    </row>
    <row r="13" spans="1:16" s="30" customFormat="1">
      <c r="A13" s="1"/>
      <c r="B13" s="133"/>
      <c r="C13" s="71"/>
      <c r="D13" s="65"/>
      <c r="E13" s="65"/>
      <c r="F13" s="66"/>
      <c r="G13" s="67"/>
      <c r="H13" s="68"/>
      <c r="I13" s="69"/>
      <c r="J13" s="68"/>
      <c r="K13" s="67"/>
      <c r="L13" s="70"/>
      <c r="M13" s="67"/>
      <c r="N13" s="68"/>
      <c r="O13" s="36">
        <f t="shared" si="0"/>
        <v>0</v>
      </c>
      <c r="P13" s="190">
        <f t="shared" si="4"/>
        <v>0</v>
      </c>
    </row>
    <row r="14" spans="1:16" ht="12" thickBot="1">
      <c r="A14" s="38"/>
      <c r="B14" s="39" t="s">
        <v>21</v>
      </c>
      <c r="C14" s="39">
        <f t="shared" ref="C14:P14" si="5">SUM(C9:C13)</f>
        <v>0</v>
      </c>
      <c r="D14" s="39">
        <f t="shared" si="5"/>
        <v>0</v>
      </c>
      <c r="E14" s="39">
        <f t="shared" si="5"/>
        <v>0</v>
      </c>
      <c r="F14" s="39">
        <f t="shared" si="5"/>
        <v>0</v>
      </c>
      <c r="G14" s="39">
        <f t="shared" si="5"/>
        <v>0</v>
      </c>
      <c r="H14" s="39">
        <f t="shared" si="5"/>
        <v>0</v>
      </c>
      <c r="I14" s="39">
        <f t="shared" si="5"/>
        <v>0</v>
      </c>
      <c r="J14" s="39">
        <f t="shared" si="5"/>
        <v>0</v>
      </c>
      <c r="K14" s="39">
        <f t="shared" si="5"/>
        <v>64</v>
      </c>
      <c r="L14" s="39">
        <f t="shared" si="5"/>
        <v>0</v>
      </c>
      <c r="M14" s="39">
        <f t="shared" si="5"/>
        <v>0</v>
      </c>
      <c r="N14" s="39">
        <f t="shared" si="5"/>
        <v>0</v>
      </c>
      <c r="O14" s="39">
        <f t="shared" si="5"/>
        <v>64</v>
      </c>
      <c r="P14" s="39">
        <f t="shared" si="5"/>
        <v>64</v>
      </c>
    </row>
    <row r="15" spans="1:16">
      <c r="B15" s="38"/>
      <c r="C15" s="38"/>
      <c r="D15" s="38"/>
      <c r="E15" s="38"/>
      <c r="F15" s="40"/>
      <c r="G15" s="40"/>
      <c r="H15" s="40"/>
      <c r="I15" s="40"/>
      <c r="J15" s="40"/>
      <c r="K15" s="40"/>
      <c r="L15" s="40"/>
      <c r="M15" s="40"/>
      <c r="N15" s="40"/>
      <c r="O15" s="38"/>
      <c r="P15" s="38"/>
    </row>
    <row r="16" spans="1:16" ht="12" customHeight="1"/>
    <row r="18" spans="13:16">
      <c r="M18" s="117"/>
      <c r="N18" s="117"/>
      <c r="O18" s="117"/>
      <c r="P18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7"/>
  <sheetViews>
    <sheetView zoomScale="90" zoomScaleNormal="90" workbookViewId="0">
      <selection activeCell="E26" sqref="E26"/>
    </sheetView>
  </sheetViews>
  <sheetFormatPr defaultColWidth="9.140625" defaultRowHeight="12.75"/>
  <cols>
    <col min="1" max="1" width="30.140625" style="73" customWidth="1"/>
    <col min="2" max="2" width="19.7109375" style="73" customWidth="1"/>
    <col min="3" max="3" width="24" style="73" customWidth="1"/>
    <col min="4" max="4" width="12.85546875" style="72" bestFit="1" customWidth="1"/>
    <col min="5" max="5" width="14.28515625" style="72" bestFit="1" customWidth="1"/>
    <col min="6" max="16384" width="9.140625" style="72"/>
  </cols>
  <sheetData>
    <row r="1" spans="1:4">
      <c r="A1" s="193"/>
      <c r="B1" s="193"/>
      <c r="C1" s="193"/>
      <c r="D1" s="194"/>
    </row>
    <row r="2" spans="1:4" ht="15">
      <c r="A2" s="195" t="s">
        <v>33</v>
      </c>
      <c r="B2" s="196" t="s">
        <v>23</v>
      </c>
      <c r="C2" s="196" t="s">
        <v>24</v>
      </c>
      <c r="D2" s="194"/>
    </row>
    <row r="3" spans="1:4" ht="15">
      <c r="A3" s="197"/>
      <c r="B3" s="197"/>
      <c r="C3" s="197"/>
      <c r="D3" s="198"/>
    </row>
    <row r="4" spans="1:4" ht="15" hidden="1">
      <c r="A4" s="199" t="s">
        <v>34</v>
      </c>
      <c r="B4" s="201">
        <f>SUM('Democratic Republic of Congo'!O18)</f>
        <v>0</v>
      </c>
      <c r="C4" s="202">
        <f>SUM('Democratic Republic of Congo'!P18)</f>
        <v>0</v>
      </c>
      <c r="D4" s="198"/>
    </row>
    <row r="5" spans="1:4" ht="15">
      <c r="A5" s="199" t="s">
        <v>78</v>
      </c>
      <c r="B5" s="200">
        <f>SUM(Ghana!O10)</f>
        <v>76</v>
      </c>
      <c r="C5" s="202">
        <f>SUM(Ghana!P10)</f>
        <v>21.05</v>
      </c>
      <c r="D5" s="198"/>
    </row>
    <row r="6" spans="1:4" ht="15" hidden="1">
      <c r="A6" s="199" t="s">
        <v>49</v>
      </c>
      <c r="B6" s="201">
        <f>SUM('Ivory Coast'!O14)</f>
        <v>0</v>
      </c>
      <c r="C6" s="202">
        <f>SUM('Ivory Coast'!P14)</f>
        <v>0</v>
      </c>
      <c r="D6" s="198"/>
    </row>
    <row r="7" spans="1:4" ht="15">
      <c r="A7" s="199" t="s">
        <v>25</v>
      </c>
      <c r="B7" s="207">
        <f>SUM(Kenya!O34)</f>
        <v>1302</v>
      </c>
      <c r="C7" s="202">
        <f>SUM(Kenya!P34)</f>
        <v>620.54999999999995</v>
      </c>
      <c r="D7" s="198"/>
    </row>
    <row r="8" spans="1:4" ht="15" hidden="1">
      <c r="A8" s="199" t="s">
        <v>86</v>
      </c>
      <c r="B8" s="201">
        <f>SUM(Malawi!O17)</f>
        <v>0</v>
      </c>
      <c r="C8" s="202">
        <f>SUM(Malawi!P17)</f>
        <v>0</v>
      </c>
      <c r="D8" s="198"/>
    </row>
    <row r="9" spans="1:4" ht="15">
      <c r="A9" s="199" t="s">
        <v>26</v>
      </c>
      <c r="B9" s="200">
        <f>SUM(Mauritius!O74)</f>
        <v>3410</v>
      </c>
      <c r="C9" s="205">
        <f>SUM(Mauritius!P74)</f>
        <v>1115.75</v>
      </c>
      <c r="D9" s="198"/>
    </row>
    <row r="10" spans="1:4" ht="15">
      <c r="A10" s="199" t="s">
        <v>35</v>
      </c>
      <c r="B10" s="206">
        <f>SUM(Nigeria!O35)</f>
        <v>902</v>
      </c>
      <c r="C10" s="203">
        <f>SUM(Nigeria!P35)</f>
        <v>425.25</v>
      </c>
      <c r="D10" s="198"/>
    </row>
    <row r="11" spans="1:4" ht="15">
      <c r="A11" s="199" t="s">
        <v>27</v>
      </c>
      <c r="B11" s="207">
        <f>SUM('South Africa'!O156)</f>
        <v>1541</v>
      </c>
      <c r="C11" s="202">
        <f>SUM('South Africa'!P156)</f>
        <v>870.55000000000007</v>
      </c>
      <c r="D11" s="198"/>
    </row>
    <row r="12" spans="1:4" ht="15" hidden="1">
      <c r="A12" s="199" t="s">
        <v>83</v>
      </c>
      <c r="B12" s="206">
        <f>SUM(Tanzania!O12)</f>
        <v>0</v>
      </c>
      <c r="C12" s="203">
        <f>SUM(Tanzania!P12)</f>
        <v>0</v>
      </c>
      <c r="D12" s="198"/>
    </row>
    <row r="13" spans="1:4" ht="15">
      <c r="A13" s="199" t="s">
        <v>40</v>
      </c>
      <c r="B13" s="206">
        <f>SUM(Togo!O14)</f>
        <v>64</v>
      </c>
      <c r="C13" s="203">
        <f>SUM(Togo!P14)</f>
        <v>64</v>
      </c>
      <c r="D13" s="198"/>
    </row>
    <row r="14" spans="1:4" ht="15" hidden="1">
      <c r="A14" s="199" t="s">
        <v>80</v>
      </c>
      <c r="B14" s="206">
        <f>SUM(Uganda!O12)</f>
        <v>0</v>
      </c>
      <c r="C14" s="203">
        <f>SUM(Uganda!P12)</f>
        <v>0</v>
      </c>
      <c r="D14" s="198"/>
    </row>
    <row r="15" spans="1:4" ht="15" hidden="1">
      <c r="A15" s="199" t="s">
        <v>73</v>
      </c>
      <c r="B15" s="204">
        <f>SUM(Zimbabwe!O11)</f>
        <v>0</v>
      </c>
      <c r="C15" s="205">
        <f>SUM(Zimbabwe!P11)</f>
        <v>0</v>
      </c>
      <c r="D15" s="198"/>
    </row>
    <row r="16" spans="1:4" ht="15">
      <c r="A16" s="208"/>
      <c r="B16" s="206"/>
      <c r="C16" s="203"/>
      <c r="D16" s="198"/>
    </row>
    <row r="17" spans="1:5" ht="15">
      <c r="A17" s="209" t="s">
        <v>28</v>
      </c>
      <c r="B17" s="210">
        <f>SUM(B4:B16)</f>
        <v>7295</v>
      </c>
      <c r="C17" s="210">
        <f>SUM(C4:C16)</f>
        <v>3117.15</v>
      </c>
      <c r="D17" s="198"/>
    </row>
    <row r="18" spans="1:5">
      <c r="A18" s="193"/>
      <c r="B18" s="193"/>
      <c r="C18" s="193"/>
      <c r="D18" s="194"/>
    </row>
    <row r="19" spans="1:5">
      <c r="D19" s="73"/>
      <c r="E19" s="73"/>
    </row>
    <row r="20" spans="1:5">
      <c r="D20" s="73"/>
      <c r="E20" s="73"/>
    </row>
    <row r="21" spans="1:5">
      <c r="D21" s="73"/>
      <c r="E21" s="73"/>
    </row>
    <row r="22" spans="1:5">
      <c r="B22" s="211"/>
      <c r="C22" s="211"/>
      <c r="D22" s="211"/>
      <c r="E22" s="211"/>
    </row>
    <row r="25" spans="1:5">
      <c r="B25" s="73" t="s">
        <v>69</v>
      </c>
      <c r="D25" s="73"/>
    </row>
    <row r="26" spans="1:5">
      <c r="A26" s="73" t="s">
        <v>68</v>
      </c>
      <c r="B26" s="73">
        <v>2868</v>
      </c>
      <c r="D26" s="73"/>
      <c r="E26" s="73"/>
    </row>
    <row r="27" spans="1:5">
      <c r="A27" s="73" t="s">
        <v>57</v>
      </c>
      <c r="B27" s="73">
        <v>1902</v>
      </c>
      <c r="D27" s="73"/>
      <c r="E27" s="73"/>
    </row>
    <row r="28" spans="1:5">
      <c r="A28" s="73" t="s">
        <v>58</v>
      </c>
      <c r="B28" s="73">
        <f>B17</f>
        <v>7295</v>
      </c>
      <c r="D28" s="73"/>
      <c r="E28" s="73"/>
    </row>
    <row r="29" spans="1:5">
      <c r="A29" s="73" t="s">
        <v>59</v>
      </c>
      <c r="B29" s="211"/>
      <c r="C29" s="211"/>
      <c r="D29" s="211"/>
      <c r="E29" s="211"/>
    </row>
    <row r="30" spans="1:5">
      <c r="A30" s="73" t="s">
        <v>60</v>
      </c>
      <c r="B30" s="211"/>
      <c r="D30" s="73"/>
    </row>
    <row r="31" spans="1:5">
      <c r="A31" s="73" t="s">
        <v>61</v>
      </c>
      <c r="B31" s="211"/>
      <c r="D31" s="73"/>
    </row>
    <row r="32" spans="1:5">
      <c r="A32" s="73" t="s">
        <v>62</v>
      </c>
      <c r="B32" s="211"/>
      <c r="D32" s="73"/>
    </row>
    <row r="33" spans="1:4">
      <c r="A33" s="73" t="s">
        <v>63</v>
      </c>
      <c r="B33" s="211"/>
      <c r="D33" s="73"/>
    </row>
    <row r="34" spans="1:4">
      <c r="A34" s="73" t="s">
        <v>64</v>
      </c>
      <c r="B34" s="211"/>
    </row>
    <row r="35" spans="1:4">
      <c r="A35" s="73" t="s">
        <v>65</v>
      </c>
      <c r="B35" s="211"/>
    </row>
    <row r="36" spans="1:4">
      <c r="A36" s="73" t="s">
        <v>66</v>
      </c>
      <c r="B36" s="211"/>
    </row>
    <row r="37" spans="1:4">
      <c r="A37" s="73" t="s">
        <v>67</v>
      </c>
      <c r="B37" s="211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topLeftCell="A2" workbookViewId="0">
      <selection activeCell="V25" sqref="V25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Uganda</vt:lpstr>
      <vt:lpstr>Zimbabwe</vt:lpstr>
      <vt:lpstr>Togo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2022-04-19T17:21:05Z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