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DD422B93-C07E-4FD5-A98E-C3DA82CEDF14}" xr6:coauthVersionLast="47" xr6:coauthVersionMax="47" xr10:uidLastSave="{00000000-0000-0000-0000-000000000000}"/>
  <bookViews>
    <workbookView xWindow="-120" yWindow="-120" windowWidth="29040" windowHeight="15225" tabRatio="854" firstSheet="2" activeTab="2" xr2:uid="{00000000-000D-0000-FFFF-FFFF00000000}"/>
  </bookViews>
  <sheets>
    <sheet name="Democratic Republic of Congo" sheetId="16" state="hidden" r:id="rId1"/>
    <sheet name="Ghana" sheetId="11" state="hidden" r:id="rId2"/>
    <sheet name="Ivory Coast" sheetId="14" r:id="rId3"/>
    <sheet name="Kenya" sheetId="10" r:id="rId4"/>
    <sheet name="Malawi" sheetId="17" state="hidden" r:id="rId5"/>
    <sheet name="Mauritius" sheetId="8" state="hidden" r:id="rId6"/>
    <sheet name="Nigeria" sheetId="18" r:id="rId7"/>
    <sheet name="South Africa" sheetId="19" r:id="rId8"/>
    <sheet name="Tanzania" sheetId="23" state="hidden" r:id="rId9"/>
    <sheet name="Togo" sheetId="12" state="hidden" r:id="rId10"/>
    <sheet name="Uganda" sheetId="24" state="hidden" r:id="rId11"/>
    <sheet name="Zimbabwe" sheetId="20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0" l="1"/>
  <c r="O164" i="19"/>
  <c r="O162" i="19"/>
  <c r="O163" i="19"/>
  <c r="O152" i="19"/>
  <c r="O137" i="19"/>
  <c r="O96" i="19"/>
  <c r="O58" i="19"/>
  <c r="O46" i="19"/>
  <c r="O45" i="19"/>
  <c r="O41" i="19"/>
  <c r="O15" i="17"/>
  <c r="F133" i="19" l="1"/>
  <c r="P13" i="17"/>
  <c r="O13" i="17"/>
  <c r="P12" i="17"/>
  <c r="O12" i="17"/>
  <c r="P11" i="17"/>
  <c r="O11" i="17"/>
  <c r="P10" i="17"/>
  <c r="O10" i="17"/>
  <c r="P15" i="17"/>
  <c r="P14" i="17"/>
  <c r="O14" i="17"/>
  <c r="P48" i="19"/>
  <c r="O48" i="19"/>
  <c r="P47" i="19"/>
  <c r="O47" i="19"/>
  <c r="P46" i="19"/>
  <c r="P45" i="19"/>
  <c r="P44" i="19"/>
  <c r="O44" i="19"/>
  <c r="P43" i="19"/>
  <c r="O43" i="19"/>
  <c r="P42" i="19"/>
  <c r="O42" i="19"/>
  <c r="P50" i="19"/>
  <c r="O50" i="19"/>
  <c r="P49" i="19"/>
  <c r="O4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P18" i="10" s="1"/>
  <c r="O16" i="10"/>
  <c r="O18" i="10" s="1"/>
  <c r="N36" i="18"/>
  <c r="M36" i="18"/>
  <c r="L36" i="18"/>
  <c r="K36" i="18"/>
  <c r="J36" i="18"/>
  <c r="I36" i="18"/>
  <c r="H36" i="18"/>
  <c r="G36" i="18"/>
  <c r="F36" i="18"/>
  <c r="E36" i="18"/>
  <c r="D36" i="18"/>
  <c r="C36" i="18"/>
  <c r="P35" i="18"/>
  <c r="O35" i="18"/>
  <c r="P34" i="18"/>
  <c r="O34" i="18"/>
  <c r="P33" i="18"/>
  <c r="O33" i="18"/>
  <c r="P16" i="18"/>
  <c r="O16" i="18"/>
  <c r="P15" i="18"/>
  <c r="O15" i="18"/>
  <c r="P18" i="18"/>
  <c r="O18" i="18"/>
  <c r="P17" i="18"/>
  <c r="O17" i="18"/>
  <c r="P19" i="18"/>
  <c r="O19" i="18"/>
  <c r="P20" i="18"/>
  <c r="O20" i="18"/>
  <c r="P164" i="19"/>
  <c r="P163" i="19"/>
  <c r="P162" i="19"/>
  <c r="P161" i="19"/>
  <c r="O161" i="19"/>
  <c r="P160" i="19"/>
  <c r="O160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96" i="19"/>
  <c r="P53" i="19"/>
  <c r="P52" i="19"/>
  <c r="P51" i="19"/>
  <c r="P41" i="19"/>
  <c r="P28" i="18"/>
  <c r="P27" i="18"/>
  <c r="P26" i="18"/>
  <c r="P21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1" i="14"/>
  <c r="P10" i="14"/>
  <c r="P9" i="14"/>
  <c r="P10" i="16"/>
  <c r="P9" i="16"/>
  <c r="P9" i="11"/>
  <c r="P8" i="11"/>
  <c r="P9" i="10"/>
  <c r="P8" i="10"/>
  <c r="O12" i="24" l="1"/>
  <c r="B14" i="4" s="1"/>
  <c r="P12" i="24"/>
  <c r="C14" i="4" s="1"/>
  <c r="O36" i="18"/>
  <c r="P36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C92" i="19"/>
  <c r="D92" i="19"/>
  <c r="E92" i="19"/>
  <c r="F92" i="19"/>
  <c r="G92" i="19"/>
  <c r="H92" i="19"/>
  <c r="I92" i="19"/>
  <c r="J92" i="19"/>
  <c r="K92" i="19"/>
  <c r="L92" i="19"/>
  <c r="M92" i="19"/>
  <c r="N92" i="19"/>
  <c r="O64" i="19"/>
  <c r="P64" i="19"/>
  <c r="O65" i="19"/>
  <c r="P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P11" i="19" l="1"/>
  <c r="O11" i="19"/>
  <c r="P66" i="19"/>
  <c r="P92" i="19"/>
  <c r="O92" i="19"/>
  <c r="O66" i="19"/>
  <c r="O9" i="10" l="1"/>
  <c r="P30" i="10" l="1"/>
  <c r="P29" i="10"/>
  <c r="P28" i="10"/>
  <c r="P23" i="10"/>
  <c r="P22" i="10"/>
  <c r="P11" i="10"/>
  <c r="P10" i="10"/>
  <c r="P173" i="19"/>
  <c r="P172" i="19"/>
  <c r="P171" i="19"/>
  <c r="P166" i="19"/>
  <c r="P165" i="19"/>
  <c r="P159" i="19"/>
  <c r="P154" i="19"/>
  <c r="P153" i="19"/>
  <c r="P152" i="19"/>
  <c r="P147" i="19"/>
  <c r="P146" i="19"/>
  <c r="P145" i="19"/>
  <c r="P140" i="19"/>
  <c r="P139" i="19"/>
  <c r="P138" i="19"/>
  <c r="P137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4" i="19"/>
  <c r="P103" i="19"/>
  <c r="P98" i="19"/>
  <c r="P97" i="19"/>
  <c r="P59" i="19"/>
  <c r="P58" i="19"/>
  <c r="P36" i="19"/>
  <c r="P15" i="19"/>
  <c r="O15" i="19"/>
  <c r="O153" i="19" l="1"/>
  <c r="O46" i="8" l="1"/>
  <c r="O45" i="8"/>
  <c r="O44" i="8"/>
  <c r="O7" i="8"/>
  <c r="O165" i="19"/>
  <c r="O110" i="19" l="1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O140" i="19"/>
  <c r="O139" i="19"/>
  <c r="O138" i="19"/>
  <c r="P141" i="19" l="1"/>
  <c r="O141" i="19"/>
  <c r="O121" i="19" l="1"/>
  <c r="O120" i="19"/>
  <c r="O119" i="19"/>
  <c r="O118" i="19"/>
  <c r="O117" i="19"/>
  <c r="O116" i="19"/>
  <c r="O115" i="19"/>
  <c r="O114" i="19"/>
  <c r="O113" i="19"/>
  <c r="O112" i="19"/>
  <c r="O111" i="19"/>
  <c r="O131" i="19"/>
  <c r="O130" i="19"/>
  <c r="O129" i="19"/>
  <c r="O128" i="19"/>
  <c r="O127" i="19"/>
  <c r="O53" i="19" l="1"/>
  <c r="O52" i="19"/>
  <c r="O51" i="19"/>
  <c r="E54" i="19"/>
  <c r="F54" i="19"/>
  <c r="G54" i="19"/>
  <c r="H54" i="19"/>
  <c r="I54" i="19"/>
  <c r="J54" i="19"/>
  <c r="K54" i="19"/>
  <c r="L54" i="19"/>
  <c r="M54" i="19"/>
  <c r="N54" i="19"/>
  <c r="E60" i="19"/>
  <c r="F60" i="19"/>
  <c r="G60" i="19"/>
  <c r="H60" i="19"/>
  <c r="I60" i="19"/>
  <c r="J60" i="19"/>
  <c r="K60" i="19"/>
  <c r="L60" i="19"/>
  <c r="M60" i="19"/>
  <c r="N60" i="19"/>
  <c r="O14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O154" i="19"/>
  <c r="N133" i="19"/>
  <c r="M133" i="19"/>
  <c r="L133" i="19"/>
  <c r="K133" i="19"/>
  <c r="J133" i="19"/>
  <c r="I133" i="19"/>
  <c r="H133" i="19"/>
  <c r="G133" i="19"/>
  <c r="E133" i="19"/>
  <c r="D133" i="19"/>
  <c r="C133" i="19"/>
  <c r="O132" i="19"/>
  <c r="O126" i="19"/>
  <c r="O125" i="19"/>
  <c r="O124" i="19"/>
  <c r="O123" i="19"/>
  <c r="O122" i="19"/>
  <c r="O109" i="19"/>
  <c r="D54" i="19"/>
  <c r="C54" i="19"/>
  <c r="N167" i="19"/>
  <c r="M167" i="19"/>
  <c r="L167" i="19"/>
  <c r="K167" i="19"/>
  <c r="J167" i="19"/>
  <c r="I167" i="19"/>
  <c r="H167" i="19"/>
  <c r="G167" i="19"/>
  <c r="F167" i="19"/>
  <c r="E167" i="19"/>
  <c r="D167" i="19"/>
  <c r="C167" i="19"/>
  <c r="O166" i="19"/>
  <c r="O159" i="19"/>
  <c r="O97" i="19"/>
  <c r="O9" i="16"/>
  <c r="N174" i="19"/>
  <c r="M174" i="19"/>
  <c r="L174" i="19"/>
  <c r="K174" i="19"/>
  <c r="J174" i="19"/>
  <c r="I174" i="19"/>
  <c r="H174" i="19"/>
  <c r="G174" i="19"/>
  <c r="F174" i="19"/>
  <c r="E174" i="19"/>
  <c r="D174" i="19"/>
  <c r="C174" i="19"/>
  <c r="O173" i="19"/>
  <c r="O172" i="19"/>
  <c r="O171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O147" i="19"/>
  <c r="O145" i="19"/>
  <c r="N105" i="19"/>
  <c r="M105" i="19"/>
  <c r="L105" i="19"/>
  <c r="K105" i="19"/>
  <c r="J105" i="19"/>
  <c r="I105" i="19"/>
  <c r="H105" i="19"/>
  <c r="G105" i="19"/>
  <c r="F105" i="19"/>
  <c r="E105" i="19"/>
  <c r="D105" i="19"/>
  <c r="C105" i="19"/>
  <c r="O104" i="19"/>
  <c r="O103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O98" i="19"/>
  <c r="D60" i="19"/>
  <c r="C60" i="19"/>
  <c r="O59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C29" i="18"/>
  <c r="D29" i="18"/>
  <c r="E29" i="18"/>
  <c r="F29" i="18"/>
  <c r="G29" i="18"/>
  <c r="H29" i="18"/>
  <c r="I29" i="18"/>
  <c r="J29" i="18"/>
  <c r="K29" i="18"/>
  <c r="L29" i="18"/>
  <c r="M29" i="18"/>
  <c r="N29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O30" i="10"/>
  <c r="O29" i="10"/>
  <c r="O28" i="10"/>
  <c r="O10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0" i="14"/>
  <c r="O11" i="14"/>
  <c r="N12" i="14"/>
  <c r="M12" i="14"/>
  <c r="L12" i="14"/>
  <c r="K12" i="14"/>
  <c r="J12" i="14"/>
  <c r="I12" i="14"/>
  <c r="H12" i="14"/>
  <c r="G12" i="14"/>
  <c r="F12" i="14"/>
  <c r="E12" i="14"/>
  <c r="D12" i="14"/>
  <c r="C12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4" i="10"/>
  <c r="M24" i="10"/>
  <c r="L24" i="10"/>
  <c r="K24" i="10"/>
  <c r="J24" i="10"/>
  <c r="I24" i="10"/>
  <c r="H24" i="10"/>
  <c r="G24" i="10"/>
  <c r="F24" i="10"/>
  <c r="E24" i="10"/>
  <c r="D24" i="10"/>
  <c r="C24" i="10"/>
  <c r="O23" i="10"/>
  <c r="O22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8" i="16" l="1"/>
  <c r="B4" i="4" s="1"/>
  <c r="O55" i="8"/>
  <c r="O31" i="10"/>
  <c r="O12" i="14"/>
  <c r="B6" i="4" s="1"/>
  <c r="P12" i="14"/>
  <c r="C6" i="4" s="1"/>
  <c r="P10" i="11"/>
  <c r="C5" i="4" s="1"/>
  <c r="O24" i="10"/>
  <c r="P12" i="10"/>
  <c r="P24" i="10"/>
  <c r="O12" i="10"/>
  <c r="O17" i="17"/>
  <c r="B8" i="4" s="1"/>
  <c r="O10" i="11"/>
  <c r="B5" i="4" s="1"/>
  <c r="P12" i="12"/>
  <c r="C13" i="4" s="1"/>
  <c r="O12" i="12"/>
  <c r="B13" i="4" s="1"/>
  <c r="P48" i="8"/>
  <c r="P55" i="8"/>
  <c r="P74" i="8" s="1"/>
  <c r="O155" i="19"/>
  <c r="P133" i="19"/>
  <c r="P31" i="10"/>
  <c r="O48" i="8"/>
  <c r="P29" i="18"/>
  <c r="P10" i="18"/>
  <c r="O29" i="18"/>
  <c r="O10" i="18"/>
  <c r="O22" i="18"/>
  <c r="O174" i="19"/>
  <c r="O99" i="19"/>
  <c r="O37" i="19"/>
  <c r="P54" i="19"/>
  <c r="P60" i="19"/>
  <c r="P167" i="19"/>
  <c r="O148" i="19"/>
  <c r="O105" i="19"/>
  <c r="P105" i="19"/>
  <c r="O60" i="19"/>
  <c r="P148" i="19"/>
  <c r="O54" i="19"/>
  <c r="O167" i="19"/>
  <c r="P155" i="19"/>
  <c r="P174" i="19"/>
  <c r="P99" i="19"/>
  <c r="O133" i="19"/>
  <c r="P37" i="19"/>
  <c r="O176" i="19" l="1"/>
  <c r="B11" i="4" s="1"/>
  <c r="P176" i="19"/>
  <c r="C11" i="4" s="1"/>
  <c r="O74" i="8"/>
  <c r="O33" i="10"/>
  <c r="B7" i="4" s="1"/>
  <c r="P33" i="10"/>
  <c r="O40" i="18"/>
  <c r="B10" i="4" s="1"/>
  <c r="P40" i="18"/>
  <c r="C10" i="4" s="1"/>
  <c r="B9" i="4"/>
  <c r="C7" i="4"/>
  <c r="C9" i="4"/>
  <c r="B17" i="4" l="1"/>
  <c r="B27" i="4" s="1"/>
  <c r="C17" i="4"/>
</calcChain>
</file>

<file path=xl/sharedStrings.xml><?xml version="1.0" encoding="utf-8"?>
<sst xmlns="http://schemas.openxmlformats.org/spreadsheetml/2006/main" count="382" uniqueCount="110">
  <si>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</si>
  <si>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</si>
  <si>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</si>
  <si>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</si>
  <si>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</si>
  <si>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</si>
  <si>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</si>
  <si>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</si>
  <si>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</si>
  <si>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</si>
  <si>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</si>
  <si>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</si>
  <si>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</si>
  <si>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</si>
  <si>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</si>
  <si>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</si>
  <si>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</si>
  <si>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</si>
  <si>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</si>
  <si>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</si>
  <si>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</si>
  <si>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</si>
  <si>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</si>
  <si>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</si>
  <si>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</si>
  <si>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</si>
  <si>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</si>
  <si>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</si>
  <si>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</si>
  <si>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</si>
  <si>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</si>
  <si>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</si>
  <si>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</si>
  <si>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</si>
  <si>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</si>
  <si>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</si>
  <si>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</si>
  <si>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</si>
  <si>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</si>
  <si>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</si>
  <si>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</si>
  <si>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</si>
  <si>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</si>
  <si>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</si>
  <si>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</si>
  <si>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</si>
  <si>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</si>
  <si>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</si>
  <si>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</si>
  <si>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</si>
  <si>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</si>
  <si>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</si>
  <si>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</si>
  <si>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</si>
  <si>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</si>
  <si>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</si>
  <si>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</si>
  <si>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</si>
  <si>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</si>
  <si>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</si>
  <si>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</si>
  <si>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</si>
  <si>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</si>
  <si>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</si>
  <si>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</si>
  <si>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</si>
  <si>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</si>
  <si>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</si>
  <si>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</si>
  <si>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</si>
  <si>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</si>
  <si>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</si>
  <si>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</si>
  <si>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</si>
  <si>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</si>
  <si>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</si>
  <si>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</si>
  <si>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</si>
  <si>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</si>
  <si>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</si>
  <si>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</si>
  <si>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</si>
  <si>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</si>
  <si>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</si>
  <si>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</si>
  <si>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</si>
  <si>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</si>
  <si>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</si>
  <si>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 February 2022</t>
  </si>
  <si>
    <t>OTA Preaching Centre</t>
  </si>
  <si>
    <t>Cumulattive Scores</t>
  </si>
  <si>
    <t>Damodar das (BCais)</t>
  </si>
  <si>
    <t xml:space="preserve">Radhakund devi dasi </t>
  </si>
  <si>
    <t>Bhaktin Raksha</t>
  </si>
  <si>
    <t>Vijaya Baladeva das</t>
  </si>
  <si>
    <t>Vibhu Caitanya das</t>
  </si>
  <si>
    <t>Team AGTSP</t>
  </si>
  <si>
    <t>Acyuta Kesava Dasa</t>
  </si>
  <si>
    <t>VEDATTATVA DASA AND BHAKTIN HETVI</t>
  </si>
  <si>
    <t xml:space="preserve">Vibhu Caitanya Das </t>
  </si>
  <si>
    <t>Govinda Das</t>
  </si>
  <si>
    <t xml:space="preserve">Jai Sacinandana Das </t>
  </si>
  <si>
    <t xml:space="preserve">Bhakti Devi </t>
  </si>
  <si>
    <t>Smita Krishna Das</t>
  </si>
  <si>
    <t xml:space="preserve">Radhanath Dasi </t>
  </si>
  <si>
    <t xml:space="preserve">Priya Kishori Devi dasi </t>
  </si>
  <si>
    <t xml:space="preserve">Book Table (Arjuna Acarya Das) </t>
  </si>
  <si>
    <t>Kamala Sundari Dasi and Verushka</t>
  </si>
  <si>
    <t>Nitai Pada Kamalam Team</t>
  </si>
  <si>
    <t>The Brhat Mrdanga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</si>
</sst>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71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/>
      <c r="C9" s="104"/>
      <c r="D9" s="96"/>
      <c r="E9" s="96"/>
      <c r="F9" s="145"/>
      <c r="G9" s="146"/>
      <c r="H9" s="147"/>
      <c r="I9" s="148"/>
      <c r="J9" s="147"/>
      <c r="K9" s="146"/>
      <c r="L9" s="149"/>
      <c r="M9" s="146"/>
      <c r="N9" s="147"/>
      <c r="O9" s="102">
        <f t="shared" ref="O9:O17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 hidden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 hidden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 s="30" customFormat="1" hidden="1">
      <c r="A15" s="1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02">
        <f t="shared" si="0"/>
        <v>0</v>
      </c>
      <c r="P15" s="103">
        <f t="shared" si="1"/>
        <v>0</v>
      </c>
    </row>
    <row r="16" spans="1:16" s="30" customFormat="1" hidden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03">
        <f t="shared" si="1"/>
        <v>0</v>
      </c>
    </row>
    <row r="17" spans="1:16" s="30" customFormat="1" hidden="1">
      <c r="A17" s="1"/>
      <c r="B17" s="95"/>
      <c r="C17" s="104"/>
      <c r="D17" s="96"/>
      <c r="E17" s="96"/>
      <c r="F17" s="97"/>
      <c r="G17" s="98"/>
      <c r="H17" s="99"/>
      <c r="I17" s="100"/>
      <c r="J17" s="99"/>
      <c r="K17" s="98"/>
      <c r="L17" s="101"/>
      <c r="M17" s="98"/>
      <c r="N17" s="99"/>
      <c r="O17" s="102">
        <f t="shared" si="0"/>
        <v>0</v>
      </c>
      <c r="P17" s="103">
        <f t="shared" si="1"/>
        <v>0</v>
      </c>
    </row>
    <row r="18" spans="1:16">
      <c r="A18" s="38"/>
      <c r="B18" s="105" t="s">
        <v>21</v>
      </c>
      <c r="C18" s="105">
        <f t="shared" ref="C18:P18" si="2">SUM(C9:C17)</f>
        <v>0</v>
      </c>
      <c r="D18" s="105">
        <f t="shared" si="2"/>
        <v>0</v>
      </c>
      <c r="E18" s="105">
        <f t="shared" si="2"/>
        <v>0</v>
      </c>
      <c r="F18" s="105">
        <f t="shared" si="2"/>
        <v>0</v>
      </c>
      <c r="G18" s="105">
        <f t="shared" si="2"/>
        <v>0</v>
      </c>
      <c r="H18" s="105">
        <f t="shared" si="2"/>
        <v>0</v>
      </c>
      <c r="I18" s="105">
        <f t="shared" si="2"/>
        <v>0</v>
      </c>
      <c r="J18" s="105">
        <f t="shared" si="2"/>
        <v>0</v>
      </c>
      <c r="K18" s="105">
        <f t="shared" si="2"/>
        <v>0</v>
      </c>
      <c r="L18" s="105">
        <f t="shared" si="2"/>
        <v>0</v>
      </c>
      <c r="M18" s="105">
        <f t="shared" si="2"/>
        <v>0</v>
      </c>
      <c r="N18" s="105">
        <f t="shared" si="2"/>
        <v>0</v>
      </c>
      <c r="O18" s="105">
        <f t="shared" si="2"/>
        <v>0</v>
      </c>
      <c r="P18" s="105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78</v>
      </c>
    </row>
    <row r="2" spans="1:16" ht="12.75">
      <c r="B2" s="2" t="s">
        <v>71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2" customFormat="1">
      <c r="A8" s="181"/>
      <c r="B8" s="95" t="s">
        <v>75</v>
      </c>
      <c r="C8" s="104"/>
      <c r="D8" s="96"/>
      <c r="E8" s="96"/>
      <c r="F8" s="119"/>
      <c r="G8" s="120"/>
      <c r="H8" s="121"/>
      <c r="I8" s="100"/>
      <c r="J8" s="121"/>
      <c r="K8" s="120"/>
      <c r="L8" s="101"/>
      <c r="M8" s="120"/>
      <c r="N8" s="121"/>
      <c r="O8" s="102">
        <f t="shared" ref="O8:O9" si="0">SUM(F8:N8)</f>
        <v>0</v>
      </c>
      <c r="P8" s="103">
        <f>(D8*$D$4)+(E8*$E$4)+(F8*$F$4)+(G8*$G$4)+(H8*$H$4)+(I8*$I$4)+(J8*$J$4)+(K8*$K$4)+(L8*$L$4)+(M8*$M$4)+(N8*$N$4)</f>
        <v>0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si="0"/>
        <v>0</v>
      </c>
      <c r="P9" s="103">
        <f t="shared" ref="P9" si="1"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2">SUM(C8:C9)</f>
        <v>0</v>
      </c>
      <c r="D10" s="105">
        <f t="shared" si="2"/>
        <v>0</v>
      </c>
      <c r="E10" s="105">
        <f t="shared" si="2"/>
        <v>0</v>
      </c>
      <c r="F10" s="105">
        <f t="shared" si="2"/>
        <v>0</v>
      </c>
      <c r="G10" s="105">
        <f t="shared" si="2"/>
        <v>0</v>
      </c>
      <c r="H10" s="105">
        <f t="shared" si="2"/>
        <v>0</v>
      </c>
      <c r="I10" s="105">
        <f t="shared" si="2"/>
        <v>0</v>
      </c>
      <c r="J10" s="105">
        <f t="shared" si="2"/>
        <v>0</v>
      </c>
      <c r="K10" s="105">
        <f t="shared" si="2"/>
        <v>0</v>
      </c>
      <c r="L10" s="105">
        <f t="shared" si="2"/>
        <v>0</v>
      </c>
      <c r="M10" s="105">
        <f t="shared" si="2"/>
        <v>0</v>
      </c>
      <c r="N10" s="105">
        <f t="shared" si="2"/>
        <v>0</v>
      </c>
      <c r="O10" s="105">
        <f t="shared" si="2"/>
        <v>0</v>
      </c>
      <c r="P10" s="211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2"/>
  <sheetViews>
    <sheetView tabSelected="1" workbookViewId="0">
      <selection activeCell="B15" sqref="B15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49</v>
      </c>
    </row>
    <row r="3" spans="1:16" ht="12.75">
      <c r="B3" s="2" t="s">
        <v>88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 t="s">
        <v>90</v>
      </c>
      <c r="C9" s="104"/>
      <c r="D9" s="96"/>
      <c r="E9" s="96"/>
      <c r="F9" s="119"/>
      <c r="G9" s="120">
        <v>7</v>
      </c>
      <c r="H9" s="121"/>
      <c r="I9" s="100"/>
      <c r="J9" s="121"/>
      <c r="K9" s="120"/>
      <c r="L9" s="101"/>
      <c r="M9" s="120"/>
      <c r="N9" s="121">
        <v>3</v>
      </c>
      <c r="O9" s="102">
        <f t="shared" ref="O9:O10" si="0">SUM(F9:N9)</f>
        <v>10</v>
      </c>
      <c r="P9" s="103">
        <f>(D9*$D$5)+(E9*$E$5)+(F9*$F$5)+(G9*$G$5)+(H9*$H$5)+(I9*$I$5)+(J9*$J$5)+(K9*$K$5)+(L9*$L$5)+(M9*$M$5)+(N9*$N$5)</f>
        <v>7.75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>SUM(F11:N11)</f>
        <v>0</v>
      </c>
      <c r="P11" s="103">
        <f t="shared" si="1"/>
        <v>0</v>
      </c>
    </row>
    <row r="12" spans="1:16">
      <c r="A12" s="38"/>
      <c r="B12" s="105" t="s">
        <v>21</v>
      </c>
      <c r="C12" s="105">
        <f t="shared" ref="C12:P12" si="2">SUM(C9:C11)</f>
        <v>0</v>
      </c>
      <c r="D12" s="105">
        <f t="shared" si="2"/>
        <v>0</v>
      </c>
      <c r="E12" s="105">
        <f t="shared" si="2"/>
        <v>0</v>
      </c>
      <c r="F12" s="105">
        <f t="shared" si="2"/>
        <v>0</v>
      </c>
      <c r="G12" s="105">
        <f t="shared" si="2"/>
        <v>7</v>
      </c>
      <c r="H12" s="105">
        <f t="shared" si="2"/>
        <v>0</v>
      </c>
      <c r="I12" s="105">
        <f t="shared" si="2"/>
        <v>0</v>
      </c>
      <c r="J12" s="105">
        <f t="shared" si="2"/>
        <v>0</v>
      </c>
      <c r="K12" s="105">
        <f t="shared" si="2"/>
        <v>0</v>
      </c>
      <c r="L12" s="105">
        <f t="shared" si="2"/>
        <v>0</v>
      </c>
      <c r="M12" s="105">
        <f t="shared" si="2"/>
        <v>0</v>
      </c>
      <c r="N12" s="105">
        <f t="shared" si="2"/>
        <v>3</v>
      </c>
      <c r="O12" s="105">
        <f t="shared" si="2"/>
        <v>10</v>
      </c>
      <c r="P12" s="105">
        <f t="shared" si="2"/>
        <v>7.75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3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88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98</v>
      </c>
      <c r="C8" s="142"/>
      <c r="D8" s="51">
        <v>1</v>
      </c>
      <c r="E8" s="52"/>
      <c r="F8" s="53">
        <v>69</v>
      </c>
      <c r="G8" s="59">
        <v>22</v>
      </c>
      <c r="H8" s="60"/>
      <c r="I8" s="143">
        <v>12</v>
      </c>
      <c r="J8" s="60"/>
      <c r="K8" s="59">
        <v>21</v>
      </c>
      <c r="L8" s="62"/>
      <c r="M8" s="59"/>
      <c r="N8" s="60">
        <v>42</v>
      </c>
      <c r="O8" s="116">
        <f>SUM(F8:N8)+(E8*18)+(D8*9)</f>
        <v>175</v>
      </c>
      <c r="P8" s="191">
        <f t="shared" ref="P8:P9" si="0">(D8*$D$4)+(E8*$E$4)+(F8*$F$4)+(G8*$G$4)+(H8*$H$4)+(I8*$I$4)+(J8*$J$4)+(K8*$K$4)+(L8*$L$4)+(M8*$M$4)+(N8*$N$4)</f>
        <v>159.4</v>
      </c>
    </row>
    <row r="9" spans="1:16" s="184" customFormat="1">
      <c r="B9" s="183"/>
      <c r="C9" s="142"/>
      <c r="D9" s="51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16">
        <f t="shared" ref="O9:O10" si="1">SUM(F9:N9)</f>
        <v>0</v>
      </c>
      <c r="P9" s="191">
        <f t="shared" si="0"/>
        <v>0</v>
      </c>
    </row>
    <row r="10" spans="1:16">
      <c r="B10" s="183"/>
      <c r="C10" s="142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6">
        <f t="shared" si="1"/>
        <v>0</v>
      </c>
      <c r="P10" s="191">
        <f t="shared" ref="P10:P11" si="2">(D10*$D$4)+(E10*$E$4)+(F10*$F$4)+(G10*$G$4)+(H10*$H$4)+(I10*$I$4)+(J10*$J$4)+(K10*$K$4)+(L10*$L$4)+(M10*$M$4)+(N10*$N$4)</f>
        <v>0</v>
      </c>
    </row>
    <row r="11" spans="1:16">
      <c r="B11" s="58"/>
      <c r="C11" s="142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6">
        <f t="shared" ref="O11" si="3">SUM(F11:N11)</f>
        <v>0</v>
      </c>
      <c r="P11" s="191">
        <f t="shared" si="2"/>
        <v>0</v>
      </c>
    </row>
    <row r="12" spans="1:16" ht="12" thickBot="1">
      <c r="A12" s="38"/>
      <c r="B12" s="39" t="s">
        <v>21</v>
      </c>
      <c r="C12" s="39">
        <f t="shared" ref="C12:P12" si="4">SUM(C8:C11)</f>
        <v>0</v>
      </c>
      <c r="D12" s="39">
        <f t="shared" si="4"/>
        <v>1</v>
      </c>
      <c r="E12" s="39">
        <f t="shared" si="4"/>
        <v>0</v>
      </c>
      <c r="F12" s="39">
        <f t="shared" si="4"/>
        <v>69</v>
      </c>
      <c r="G12" s="39">
        <f t="shared" si="4"/>
        <v>22</v>
      </c>
      <c r="H12" s="39">
        <f t="shared" si="4"/>
        <v>0</v>
      </c>
      <c r="I12" s="39">
        <f t="shared" si="4"/>
        <v>12</v>
      </c>
      <c r="J12" s="39">
        <f t="shared" si="4"/>
        <v>0</v>
      </c>
      <c r="K12" s="39">
        <f t="shared" si="4"/>
        <v>21</v>
      </c>
      <c r="L12" s="39">
        <f t="shared" si="4"/>
        <v>0</v>
      </c>
      <c r="M12" s="39">
        <f t="shared" si="4"/>
        <v>0</v>
      </c>
      <c r="N12" s="39">
        <f t="shared" si="4"/>
        <v>42</v>
      </c>
      <c r="O12" s="39">
        <f t="shared" si="4"/>
        <v>175</v>
      </c>
      <c r="P12" s="39">
        <f t="shared" si="4"/>
        <v>159.4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s="184" customFormat="1" hidden="1">
      <c r="O14" s="192"/>
    </row>
    <row r="15" spans="1:16" s="184" customFormat="1" ht="12" hidden="1" thickBot="1">
      <c r="B15" s="186" t="s">
        <v>80</v>
      </c>
      <c r="C15" s="186"/>
      <c r="D15" s="186"/>
      <c r="E15" s="186"/>
      <c r="F15" s="187"/>
      <c r="G15" s="187"/>
      <c r="H15" s="187"/>
      <c r="I15" s="187"/>
      <c r="J15" s="187"/>
      <c r="K15" s="187"/>
      <c r="L15" s="187"/>
      <c r="M15" s="187"/>
      <c r="N15" s="187"/>
      <c r="O15" s="188"/>
      <c r="P15" s="188"/>
    </row>
    <row r="16" spans="1:16" s="184" customFormat="1" ht="12" hidden="1" customHeight="1">
      <c r="B16" s="158"/>
      <c r="C16" s="51"/>
      <c r="D16" s="189"/>
      <c r="E16" s="189"/>
      <c r="F16" s="162"/>
      <c r="G16" s="159"/>
      <c r="H16" s="177"/>
      <c r="I16" s="160"/>
      <c r="J16" s="177"/>
      <c r="K16" s="159"/>
      <c r="L16" s="161"/>
      <c r="M16" s="176"/>
      <c r="N16" s="109"/>
      <c r="O16" s="180">
        <f>SUM(F16:N16)</f>
        <v>0</v>
      </c>
      <c r="P16" s="191">
        <f t="shared" ref="P16:P17" si="5">(D16*$D$4)+(E16*$E$4)+(F16*$F$4)+(G16*$G$4)+(H16*$H$4)+(I16*$I$4)+(J16*$J$4)+(K16*$K$4)+(L16*$L$4)+(M16*$M$4)+(N16*$N$4)</f>
        <v>0</v>
      </c>
    </row>
    <row r="17" spans="2:16" s="184" customFormat="1" hidden="1">
      <c r="B17" s="158"/>
      <c r="C17" s="51"/>
      <c r="D17" s="189"/>
      <c r="E17" s="189"/>
      <c r="F17" s="110"/>
      <c r="G17" s="112"/>
      <c r="H17" s="111"/>
      <c r="I17" s="112"/>
      <c r="J17" s="113"/>
      <c r="K17" s="112"/>
      <c r="L17" s="113"/>
      <c r="M17" s="114"/>
      <c r="N17" s="109"/>
      <c r="O17" s="180">
        <f>SUM(F17:N17)</f>
        <v>0</v>
      </c>
      <c r="P17" s="191">
        <f t="shared" si="5"/>
        <v>0</v>
      </c>
    </row>
    <row r="18" spans="2:16" s="184" customFormat="1" ht="12" hidden="1" thickBot="1">
      <c r="B18" s="193" t="s">
        <v>21</v>
      </c>
      <c r="C18" s="193">
        <f t="shared" ref="C18:P18" si="6">SUM(C16:C17)</f>
        <v>0</v>
      </c>
      <c r="D18" s="193">
        <f t="shared" si="6"/>
        <v>0</v>
      </c>
      <c r="E18" s="193">
        <f t="shared" si="6"/>
        <v>0</v>
      </c>
      <c r="F18" s="193">
        <f t="shared" si="6"/>
        <v>0</v>
      </c>
      <c r="G18" s="193">
        <f t="shared" si="6"/>
        <v>0</v>
      </c>
      <c r="H18" s="193">
        <f t="shared" si="6"/>
        <v>0</v>
      </c>
      <c r="I18" s="193">
        <f t="shared" si="6"/>
        <v>0</v>
      </c>
      <c r="J18" s="193">
        <f t="shared" si="6"/>
        <v>0</v>
      </c>
      <c r="K18" s="193">
        <f t="shared" si="6"/>
        <v>0</v>
      </c>
      <c r="L18" s="193">
        <f t="shared" si="6"/>
        <v>0</v>
      </c>
      <c r="M18" s="193">
        <f t="shared" si="6"/>
        <v>0</v>
      </c>
      <c r="N18" s="193">
        <f t="shared" si="6"/>
        <v>0</v>
      </c>
      <c r="O18" s="193">
        <f t="shared" si="6"/>
        <v>0</v>
      </c>
      <c r="P18" s="115">
        <f t="shared" si="6"/>
        <v>0</v>
      </c>
    </row>
    <row r="19" spans="2:16" s="184" customFormat="1" hidden="1"/>
    <row r="20" spans="2:16" hidden="1">
      <c r="O20" s="38"/>
    </row>
    <row r="21" spans="2:16" ht="12" hidden="1" thickBot="1">
      <c r="B21" s="33" t="s">
        <v>38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t="12" hidden="1" customHeight="1">
      <c r="B22" s="158"/>
      <c r="C22" s="51"/>
      <c r="D22" s="52"/>
      <c r="E22" s="52"/>
      <c r="F22" s="162"/>
      <c r="G22" s="159"/>
      <c r="H22" s="60"/>
      <c r="I22" s="160"/>
      <c r="J22" s="60"/>
      <c r="K22" s="159"/>
      <c r="L22" s="161"/>
      <c r="M22" s="59"/>
      <c r="N22" s="109"/>
      <c r="O22" s="36">
        <f>SUM(F22:N22)</f>
        <v>0</v>
      </c>
      <c r="P22" s="191">
        <f t="shared" ref="P22:P23" si="7">(D22*$D$4)+(E22*$E$4)+(F22*$F$4)+(G22*$G$4)+(H22*$H$4)+(I22*$I$4)+(J22*$J$4)+(K22*$K$4)+(L22*$L$4)+(M22*$M$4)+(N22*$N$4)</f>
        <v>0</v>
      </c>
    </row>
    <row r="23" spans="2:16" hidden="1">
      <c r="B23" s="158"/>
      <c r="C23" s="51"/>
      <c r="D23" s="52"/>
      <c r="E23" s="52"/>
      <c r="F23" s="110"/>
      <c r="G23" s="112"/>
      <c r="H23" s="111"/>
      <c r="I23" s="112"/>
      <c r="J23" s="113"/>
      <c r="K23" s="112"/>
      <c r="L23" s="113"/>
      <c r="M23" s="114"/>
      <c r="N23" s="109"/>
      <c r="O23" s="36">
        <f>SUM(F23:N23)</f>
        <v>0</v>
      </c>
      <c r="P23" s="191">
        <f t="shared" si="7"/>
        <v>0</v>
      </c>
    </row>
    <row r="24" spans="2:16" ht="12" hidden="1" thickBot="1">
      <c r="B24" s="39" t="s">
        <v>21</v>
      </c>
      <c r="C24" s="39">
        <f t="shared" ref="C24:P24" si="8">SUM(C22:C23)</f>
        <v>0</v>
      </c>
      <c r="D24" s="39">
        <f t="shared" si="8"/>
        <v>0</v>
      </c>
      <c r="E24" s="39">
        <f t="shared" si="8"/>
        <v>0</v>
      </c>
      <c r="F24" s="39">
        <f t="shared" si="8"/>
        <v>0</v>
      </c>
      <c r="G24" s="39">
        <f t="shared" si="8"/>
        <v>0</v>
      </c>
      <c r="H24" s="39">
        <f t="shared" si="8"/>
        <v>0</v>
      </c>
      <c r="I24" s="39">
        <f t="shared" si="8"/>
        <v>0</v>
      </c>
      <c r="J24" s="39">
        <f t="shared" si="8"/>
        <v>0</v>
      </c>
      <c r="K24" s="39">
        <f t="shared" si="8"/>
        <v>0</v>
      </c>
      <c r="L24" s="39">
        <f t="shared" si="8"/>
        <v>0</v>
      </c>
      <c r="M24" s="39">
        <f t="shared" si="8"/>
        <v>0</v>
      </c>
      <c r="N24" s="39">
        <f t="shared" si="8"/>
        <v>0</v>
      </c>
      <c r="O24" s="39">
        <f t="shared" si="8"/>
        <v>0</v>
      </c>
      <c r="P24" s="115">
        <f t="shared" si="8"/>
        <v>0</v>
      </c>
    </row>
    <row r="25" spans="2:16" hidden="1"/>
    <row r="26" spans="2:16" hidden="1"/>
    <row r="27" spans="2:16" ht="12" hidden="1" thickBot="1">
      <c r="B27" s="33" t="s">
        <v>39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2:16" hidden="1">
      <c r="B28" s="58"/>
      <c r="C28" s="63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191">
        <f t="shared" ref="P28:P30" si="9">(D28*$D$4)+(E28*$E$4)+(F28*$F$4)+(G28*$G$4)+(H28*$H$4)+(I28*$I$4)+(J28*$J$4)+(K28*$K$4)+(L28*$L$4)+(M28*$M$4)+(N28*$N$4)</f>
        <v>0</v>
      </c>
    </row>
    <row r="29" spans="2:16" hidden="1"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191">
        <f t="shared" si="9"/>
        <v>0</v>
      </c>
    </row>
    <row r="30" spans="2:16" hidden="1"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SUM(C30:N30)</f>
        <v>0</v>
      </c>
      <c r="P30" s="191">
        <f t="shared" si="9"/>
        <v>0</v>
      </c>
    </row>
    <row r="31" spans="2:16" ht="12" hidden="1" thickBot="1">
      <c r="B31" s="39" t="s">
        <v>21</v>
      </c>
      <c r="C31" s="39">
        <f>SUM(C28:C29)</f>
        <v>0</v>
      </c>
      <c r="D31" s="39">
        <f>SUM(D28:D29)</f>
        <v>0</v>
      </c>
      <c r="E31" s="39">
        <f>SUM(E28:E29)</f>
        <v>0</v>
      </c>
      <c r="F31" s="39">
        <f t="shared" ref="F31:P31" si="10">SUM(F28:F30)</f>
        <v>0</v>
      </c>
      <c r="G31" s="39">
        <f t="shared" si="10"/>
        <v>0</v>
      </c>
      <c r="H31" s="39">
        <f t="shared" si="10"/>
        <v>0</v>
      </c>
      <c r="I31" s="39">
        <f t="shared" si="10"/>
        <v>0</v>
      </c>
      <c r="J31" s="39">
        <f t="shared" si="10"/>
        <v>0</v>
      </c>
      <c r="K31" s="39">
        <f t="shared" si="10"/>
        <v>0</v>
      </c>
      <c r="L31" s="39">
        <f t="shared" si="10"/>
        <v>0</v>
      </c>
      <c r="M31" s="39">
        <f t="shared" si="10"/>
        <v>0</v>
      </c>
      <c r="N31" s="39">
        <f t="shared" si="10"/>
        <v>0</v>
      </c>
      <c r="O31" s="39">
        <f t="shared" si="10"/>
        <v>0</v>
      </c>
      <c r="P31" s="115">
        <f t="shared" si="10"/>
        <v>0</v>
      </c>
    </row>
    <row r="32" spans="2:16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144"/>
    </row>
    <row r="33" spans="14:16">
      <c r="N33" s="118" t="s">
        <v>28</v>
      </c>
      <c r="O33" s="117">
        <f>SUM(O18+O12+O24+O31)</f>
        <v>175</v>
      </c>
      <c r="P33" s="212">
        <f>SUM(P18+P12+P24+P31)</f>
        <v>159.4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86</v>
      </c>
    </row>
    <row r="3" spans="1:16" ht="12.75">
      <c r="B3" s="2" t="s">
        <v>71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6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ref="O10:O13" si="1">SUM(F10:N10)</f>
        <v>0</v>
      </c>
      <c r="P10" s="191">
        <f t="shared" ref="P10:P13" si="2">(D10*$D$5)+(E10*$E$5)+(F10*$F$5)+(G10*$G$5)+(H10*$H$5)+(I10*$I$5)+(J10*$J$5)+(K10*$K$5)+(L10*$L$5)+(M10*$M$5)+(N10*$N$5)</f>
        <v>0</v>
      </c>
    </row>
    <row r="11" spans="1:16" s="185" customFormat="1">
      <c r="A11" s="184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1"/>
        <v>0</v>
      </c>
      <c r="P11" s="191">
        <f t="shared" si="2"/>
        <v>0</v>
      </c>
    </row>
    <row r="12" spans="1:16" s="185" customFormat="1">
      <c r="A12" s="184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1"/>
        <v>0</v>
      </c>
      <c r="P12" s="191">
        <f t="shared" si="2"/>
        <v>0</v>
      </c>
    </row>
    <row r="13" spans="1:16" s="185" customFormat="1">
      <c r="A13" s="184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1"/>
        <v>0</v>
      </c>
      <c r="P13" s="191">
        <f t="shared" si="2"/>
        <v>0</v>
      </c>
    </row>
    <row r="14" spans="1:16" s="185" customFormat="1">
      <c r="A14" s="184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91">
        <f t="shared" ref="P14:P15" si="3">(D14*$D$5)+(E14*$E$5)+(F14*$F$5)+(G14*$G$5)+(H14*$H$5)+(I14*$I$5)+(J14*$J$5)+(K14*$K$5)+(L14*$L$5)+(M14*$M$5)+(N14*$N$5)</f>
        <v>0</v>
      </c>
    </row>
    <row r="15" spans="1:16" s="185" customFormat="1">
      <c r="A15" s="184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1">
        <f t="shared" si="3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91">
        <f t="shared" ref="P16" si="4">(D16*$D$5)+(E16*$E$5)+(F16*$F$5)+(G16*$G$5)+(H16*$H$5)+(I16*$I$5)+(J16*$J$5)+(K16*$K$5)+(L16*$L$5)+(M16*$M$5)+(N16*$N$5)</f>
        <v>0</v>
      </c>
    </row>
    <row r="17" spans="1:16">
      <c r="A17" s="38"/>
      <c r="B17" s="105" t="s">
        <v>21</v>
      </c>
      <c r="C17" s="105">
        <f t="shared" ref="C17:P17" si="5">SUM(C9:C16)</f>
        <v>0</v>
      </c>
      <c r="D17" s="105">
        <f t="shared" si="5"/>
        <v>0</v>
      </c>
      <c r="E17" s="105">
        <f t="shared" si="5"/>
        <v>0</v>
      </c>
      <c r="F17" s="105">
        <f t="shared" si="5"/>
        <v>0</v>
      </c>
      <c r="G17" s="105">
        <f t="shared" si="5"/>
        <v>0</v>
      </c>
      <c r="H17" s="105">
        <f t="shared" si="5"/>
        <v>0</v>
      </c>
      <c r="I17" s="105">
        <f t="shared" si="5"/>
        <v>0</v>
      </c>
      <c r="J17" s="105">
        <f t="shared" si="5"/>
        <v>0</v>
      </c>
      <c r="K17" s="105">
        <f t="shared" si="5"/>
        <v>0</v>
      </c>
      <c r="L17" s="105">
        <f t="shared" si="5"/>
        <v>0</v>
      </c>
      <c r="M17" s="105">
        <f t="shared" si="5"/>
        <v>0</v>
      </c>
      <c r="N17" s="105">
        <f t="shared" si="5"/>
        <v>0</v>
      </c>
      <c r="O17" s="105">
        <f t="shared" si="5"/>
        <v>0</v>
      </c>
      <c r="P17" s="105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40" activePane="bottomRight" state="frozen"/>
      <selection pane="topRight" activeCell="C1" sqref="C1"/>
      <selection pane="bottomLeft" activeCell="A5" sqref="A5"/>
      <selection pane="bottomRight" activeCell="T61" sqref="T61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71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5" customFormat="1">
      <c r="A7" s="184"/>
      <c r="B7" s="150"/>
      <c r="C7" s="157"/>
      <c r="D7" s="151"/>
      <c r="E7" s="151"/>
      <c r="F7" s="152"/>
      <c r="G7" s="153"/>
      <c r="H7" s="154"/>
      <c r="I7" s="155"/>
      <c r="J7" s="154"/>
      <c r="K7" s="153"/>
      <c r="L7" s="156"/>
      <c r="M7" s="153"/>
      <c r="N7" s="154"/>
      <c r="O7" s="180">
        <f t="shared" ref="O7:O45" si="0">SUM(F7:N7)</f>
        <v>0</v>
      </c>
      <c r="P7" s="191">
        <f>(D7*$D$3)+(E7*$E$3)+(F7*$F$3)+(G7*$G$3)+(H7*$H$3)+(I7*$I$3)+(J7*$J$3)+(K7*$K$3)+(L7*$L$3)+(M7*$M$3)+(N7*$N$3)</f>
        <v>0</v>
      </c>
    </row>
    <row r="8" spans="1:16" s="185" customFormat="1">
      <c r="A8" s="184"/>
      <c r="B8" s="183"/>
      <c r="C8" s="157"/>
      <c r="D8" s="151"/>
      <c r="E8" s="151"/>
      <c r="F8" s="152"/>
      <c r="G8" s="153"/>
      <c r="H8" s="154"/>
      <c r="I8" s="155"/>
      <c r="J8" s="154"/>
      <c r="K8" s="153"/>
      <c r="L8" s="156"/>
      <c r="M8" s="153"/>
      <c r="N8" s="154"/>
      <c r="O8" s="180">
        <f t="shared" si="0"/>
        <v>0</v>
      </c>
      <c r="P8" s="191">
        <f t="shared" ref="P8:P31" si="1">(D8*$D$3)+(E8*$E$3)+(F8*$F$3)+(G8*$G$3)+(H8*$H$3)+(I8*$I$3)+(J8*$J$3)+(K8*$K$3)+(L8*$L$3)+(M8*$M$3)+(N8*$N$3)</f>
        <v>0</v>
      </c>
    </row>
    <row r="9" spans="1:16" s="185" customFormat="1">
      <c r="A9" s="184"/>
      <c r="B9" s="183"/>
      <c r="C9" s="157"/>
      <c r="D9" s="151"/>
      <c r="E9" s="151"/>
      <c r="F9" s="152"/>
      <c r="G9" s="153"/>
      <c r="H9" s="154"/>
      <c r="I9" s="155"/>
      <c r="J9" s="154"/>
      <c r="K9" s="153"/>
      <c r="L9" s="156"/>
      <c r="M9" s="153"/>
      <c r="N9" s="154"/>
      <c r="O9" s="180">
        <f t="shared" si="0"/>
        <v>0</v>
      </c>
      <c r="P9" s="191">
        <f t="shared" si="1"/>
        <v>0</v>
      </c>
    </row>
    <row r="10" spans="1:16" s="185" customFormat="1">
      <c r="A10" s="184"/>
      <c r="B10" s="183"/>
      <c r="C10" s="157"/>
      <c r="D10" s="151"/>
      <c r="E10" s="151"/>
      <c r="F10" s="152"/>
      <c r="G10" s="153"/>
      <c r="H10" s="154"/>
      <c r="I10" s="155"/>
      <c r="J10" s="154"/>
      <c r="K10" s="153"/>
      <c r="L10" s="156"/>
      <c r="M10" s="153"/>
      <c r="N10" s="154"/>
      <c r="O10" s="180">
        <f t="shared" ref="O10:O12" si="2">SUM(F10:N10)</f>
        <v>0</v>
      </c>
      <c r="P10" s="191">
        <f t="shared" si="1"/>
        <v>0</v>
      </c>
    </row>
    <row r="11" spans="1:16" s="185" customFormat="1">
      <c r="A11" s="184"/>
      <c r="B11" s="183"/>
      <c r="C11" s="157"/>
      <c r="D11" s="151"/>
      <c r="E11" s="151"/>
      <c r="F11" s="152"/>
      <c r="G11" s="153"/>
      <c r="H11" s="154"/>
      <c r="I11" s="155"/>
      <c r="J11" s="154"/>
      <c r="K11" s="153"/>
      <c r="L11" s="156"/>
      <c r="M11" s="153"/>
      <c r="N11" s="154"/>
      <c r="O11" s="180">
        <f t="shared" si="2"/>
        <v>0</v>
      </c>
      <c r="P11" s="191">
        <f t="shared" si="1"/>
        <v>0</v>
      </c>
    </row>
    <row r="12" spans="1:16" s="185" customFormat="1">
      <c r="A12" s="184"/>
      <c r="B12" s="183"/>
      <c r="C12" s="157"/>
      <c r="D12" s="151"/>
      <c r="E12" s="151"/>
      <c r="F12" s="152"/>
      <c r="G12" s="153"/>
      <c r="H12" s="154"/>
      <c r="I12" s="155"/>
      <c r="J12" s="154"/>
      <c r="K12" s="153"/>
      <c r="L12" s="156"/>
      <c r="M12" s="153"/>
      <c r="N12" s="154"/>
      <c r="O12" s="180">
        <f t="shared" si="2"/>
        <v>0</v>
      </c>
      <c r="P12" s="191">
        <f t="shared" si="1"/>
        <v>0</v>
      </c>
    </row>
    <row r="13" spans="1:16" s="185" customFormat="1">
      <c r="A13" s="184"/>
      <c r="B13" s="183"/>
      <c r="C13" s="157"/>
      <c r="D13" s="151"/>
      <c r="E13" s="151"/>
      <c r="F13" s="152"/>
      <c r="G13" s="153"/>
      <c r="H13" s="154"/>
      <c r="I13" s="155"/>
      <c r="J13" s="154"/>
      <c r="K13" s="153"/>
      <c r="L13" s="156"/>
      <c r="M13" s="153"/>
      <c r="N13" s="154"/>
      <c r="O13" s="180">
        <f t="shared" ref="O13:O19" si="3">SUM(F13:N13)</f>
        <v>0</v>
      </c>
      <c r="P13" s="191">
        <f t="shared" si="1"/>
        <v>0</v>
      </c>
    </row>
    <row r="14" spans="1:16" s="185" customFormat="1">
      <c r="A14" s="184"/>
      <c r="B14" s="150"/>
      <c r="C14" s="157"/>
      <c r="D14" s="151"/>
      <c r="E14" s="151"/>
      <c r="F14" s="152"/>
      <c r="G14" s="153"/>
      <c r="H14" s="154"/>
      <c r="I14" s="155"/>
      <c r="J14" s="154"/>
      <c r="K14" s="153"/>
      <c r="L14" s="156"/>
      <c r="M14" s="153"/>
      <c r="N14" s="154"/>
      <c r="O14" s="180">
        <f t="shared" si="3"/>
        <v>0</v>
      </c>
      <c r="P14" s="191">
        <f t="shared" si="1"/>
        <v>0</v>
      </c>
    </row>
    <row r="15" spans="1:16" s="185" customFormat="1">
      <c r="A15" s="184"/>
      <c r="B15" s="150"/>
      <c r="C15" s="157"/>
      <c r="D15" s="151"/>
      <c r="E15" s="151"/>
      <c r="F15" s="152"/>
      <c r="G15" s="153"/>
      <c r="H15" s="154"/>
      <c r="I15" s="155"/>
      <c r="J15" s="154"/>
      <c r="K15" s="153"/>
      <c r="L15" s="156"/>
      <c r="M15" s="153"/>
      <c r="N15" s="154"/>
      <c r="O15" s="180">
        <f t="shared" si="3"/>
        <v>0</v>
      </c>
      <c r="P15" s="191">
        <f t="shared" si="1"/>
        <v>0</v>
      </c>
    </row>
    <row r="16" spans="1:16" s="185" customFormat="1">
      <c r="A16" s="184"/>
      <c r="B16" s="183"/>
      <c r="C16" s="157"/>
      <c r="D16" s="151"/>
      <c r="E16" s="151"/>
      <c r="F16" s="152"/>
      <c r="G16" s="153"/>
      <c r="H16" s="154"/>
      <c r="I16" s="155"/>
      <c r="J16" s="154"/>
      <c r="K16" s="153"/>
      <c r="L16" s="156"/>
      <c r="M16" s="153"/>
      <c r="N16" s="154"/>
      <c r="O16" s="180">
        <f t="shared" si="3"/>
        <v>0</v>
      </c>
      <c r="P16" s="191">
        <f t="shared" si="1"/>
        <v>0</v>
      </c>
    </row>
    <row r="17" spans="1:16" s="185" customFormat="1">
      <c r="A17" s="184"/>
      <c r="B17" s="183"/>
      <c r="C17" s="157"/>
      <c r="D17" s="151"/>
      <c r="E17" s="151"/>
      <c r="F17" s="152"/>
      <c r="G17" s="153"/>
      <c r="H17" s="154"/>
      <c r="I17" s="155"/>
      <c r="J17" s="154"/>
      <c r="K17" s="153"/>
      <c r="L17" s="156"/>
      <c r="M17" s="153"/>
      <c r="N17" s="154"/>
      <c r="O17" s="180">
        <f t="shared" si="3"/>
        <v>0</v>
      </c>
      <c r="P17" s="191">
        <f t="shared" si="1"/>
        <v>0</v>
      </c>
    </row>
    <row r="18" spans="1:16" s="185" customFormat="1">
      <c r="A18" s="184"/>
      <c r="B18" s="183"/>
      <c r="C18" s="157"/>
      <c r="D18" s="151"/>
      <c r="E18" s="151"/>
      <c r="F18" s="152"/>
      <c r="G18" s="153"/>
      <c r="H18" s="154"/>
      <c r="I18" s="155"/>
      <c r="J18" s="154"/>
      <c r="K18" s="153"/>
      <c r="L18" s="156"/>
      <c r="M18" s="153"/>
      <c r="N18" s="154"/>
      <c r="O18" s="180">
        <f t="shared" si="3"/>
        <v>0</v>
      </c>
      <c r="P18" s="191">
        <f t="shared" si="1"/>
        <v>0</v>
      </c>
    </row>
    <row r="19" spans="1:16" s="185" customFormat="1">
      <c r="A19" s="184"/>
      <c r="B19" s="183"/>
      <c r="C19" s="157"/>
      <c r="D19" s="151"/>
      <c r="E19" s="151"/>
      <c r="F19" s="152"/>
      <c r="G19" s="153"/>
      <c r="H19" s="154"/>
      <c r="I19" s="155"/>
      <c r="J19" s="154"/>
      <c r="K19" s="153"/>
      <c r="L19" s="156"/>
      <c r="M19" s="153"/>
      <c r="N19" s="154"/>
      <c r="O19" s="180">
        <f t="shared" si="3"/>
        <v>0</v>
      </c>
      <c r="P19" s="191">
        <f t="shared" si="1"/>
        <v>0</v>
      </c>
    </row>
    <row r="20" spans="1:16" s="185" customFormat="1">
      <c r="A20" s="184"/>
      <c r="B20" s="183"/>
      <c r="C20" s="157"/>
      <c r="D20" s="151"/>
      <c r="E20" s="151"/>
      <c r="F20" s="152"/>
      <c r="G20" s="153"/>
      <c r="H20" s="154"/>
      <c r="I20" s="155"/>
      <c r="J20" s="154"/>
      <c r="K20" s="153"/>
      <c r="L20" s="156"/>
      <c r="M20" s="153"/>
      <c r="N20" s="154"/>
      <c r="O20" s="180">
        <f t="shared" ref="O20:O21" si="4">SUM(F20:N20)</f>
        <v>0</v>
      </c>
      <c r="P20" s="191">
        <f t="shared" si="1"/>
        <v>0</v>
      </c>
    </row>
    <row r="21" spans="1:16" s="185" customFormat="1">
      <c r="A21" s="184"/>
      <c r="B21" s="183"/>
      <c r="C21" s="157"/>
      <c r="D21" s="151"/>
      <c r="E21" s="151"/>
      <c r="F21" s="152"/>
      <c r="G21" s="153"/>
      <c r="H21" s="154"/>
      <c r="I21" s="155"/>
      <c r="J21" s="154"/>
      <c r="K21" s="153"/>
      <c r="L21" s="156"/>
      <c r="M21" s="153"/>
      <c r="N21" s="154"/>
      <c r="O21" s="180">
        <f t="shared" si="4"/>
        <v>0</v>
      </c>
      <c r="P21" s="191">
        <f t="shared" si="1"/>
        <v>0</v>
      </c>
    </row>
    <row r="22" spans="1:16" s="185" customFormat="1">
      <c r="A22" s="184"/>
      <c r="B22" s="183"/>
      <c r="C22" s="157"/>
      <c r="D22" s="151"/>
      <c r="E22" s="151"/>
      <c r="F22" s="152"/>
      <c r="G22" s="153"/>
      <c r="H22" s="154"/>
      <c r="I22" s="155"/>
      <c r="J22" s="154"/>
      <c r="K22" s="153"/>
      <c r="L22" s="156"/>
      <c r="M22" s="153"/>
      <c r="N22" s="154"/>
      <c r="O22" s="180">
        <f t="shared" ref="O22:O24" si="5">SUM(F22:N22)</f>
        <v>0</v>
      </c>
      <c r="P22" s="191">
        <f t="shared" si="1"/>
        <v>0</v>
      </c>
    </row>
    <row r="23" spans="1:16" s="185" customFormat="1">
      <c r="A23" s="184"/>
      <c r="B23" s="183"/>
      <c r="C23" s="157"/>
      <c r="D23" s="151"/>
      <c r="E23" s="151"/>
      <c r="F23" s="152"/>
      <c r="G23" s="153"/>
      <c r="H23" s="154"/>
      <c r="I23" s="155"/>
      <c r="J23" s="154"/>
      <c r="K23" s="153"/>
      <c r="L23" s="156"/>
      <c r="M23" s="153"/>
      <c r="N23" s="154"/>
      <c r="O23" s="180">
        <f t="shared" si="5"/>
        <v>0</v>
      </c>
      <c r="P23" s="191">
        <f t="shared" si="1"/>
        <v>0</v>
      </c>
    </row>
    <row r="24" spans="1:16" s="185" customFormat="1">
      <c r="A24" s="184"/>
      <c r="B24" s="183"/>
      <c r="C24" s="157"/>
      <c r="D24" s="151"/>
      <c r="E24" s="151"/>
      <c r="F24" s="152"/>
      <c r="G24" s="153"/>
      <c r="H24" s="154"/>
      <c r="I24" s="155"/>
      <c r="J24" s="154"/>
      <c r="K24" s="153"/>
      <c r="L24" s="156"/>
      <c r="M24" s="153"/>
      <c r="N24" s="154"/>
      <c r="O24" s="180">
        <f t="shared" si="5"/>
        <v>0</v>
      </c>
      <c r="P24" s="191">
        <f t="shared" si="1"/>
        <v>0</v>
      </c>
    </row>
    <row r="25" spans="1:16" s="185" customFormat="1">
      <c r="A25" s="184"/>
      <c r="B25" s="183"/>
      <c r="C25" s="157"/>
      <c r="D25" s="151"/>
      <c r="E25" s="151"/>
      <c r="F25" s="152"/>
      <c r="G25" s="153"/>
      <c r="H25" s="154"/>
      <c r="I25" s="155"/>
      <c r="J25" s="154"/>
      <c r="K25" s="153"/>
      <c r="L25" s="156"/>
      <c r="M25" s="153"/>
      <c r="N25" s="154"/>
      <c r="O25" s="180">
        <f t="shared" ref="O25:O31" si="6">SUM(F25:N25)</f>
        <v>0</v>
      </c>
      <c r="P25" s="191">
        <f t="shared" si="1"/>
        <v>0</v>
      </c>
    </row>
    <row r="26" spans="1:16" s="185" customFormat="1">
      <c r="A26" s="184"/>
      <c r="B26" s="150"/>
      <c r="C26" s="157"/>
      <c r="D26" s="151"/>
      <c r="E26" s="151"/>
      <c r="F26" s="152"/>
      <c r="G26" s="153"/>
      <c r="H26" s="154"/>
      <c r="I26" s="155"/>
      <c r="J26" s="154"/>
      <c r="K26" s="153"/>
      <c r="L26" s="156"/>
      <c r="M26" s="153"/>
      <c r="N26" s="154"/>
      <c r="O26" s="180">
        <f t="shared" si="6"/>
        <v>0</v>
      </c>
      <c r="P26" s="191">
        <f t="shared" si="1"/>
        <v>0</v>
      </c>
    </row>
    <row r="27" spans="1:16" s="185" customFormat="1">
      <c r="A27" s="184"/>
      <c r="B27" s="150"/>
      <c r="C27" s="157"/>
      <c r="D27" s="151"/>
      <c r="E27" s="151"/>
      <c r="F27" s="152"/>
      <c r="G27" s="153"/>
      <c r="H27" s="154"/>
      <c r="I27" s="155"/>
      <c r="J27" s="154"/>
      <c r="K27" s="153"/>
      <c r="L27" s="156"/>
      <c r="M27" s="153"/>
      <c r="N27" s="154"/>
      <c r="O27" s="180">
        <f t="shared" si="6"/>
        <v>0</v>
      </c>
      <c r="P27" s="191">
        <f t="shared" si="1"/>
        <v>0</v>
      </c>
    </row>
    <row r="28" spans="1:16" s="185" customFormat="1">
      <c r="A28" s="184"/>
      <c r="B28" s="183"/>
      <c r="C28" s="157"/>
      <c r="D28" s="151"/>
      <c r="E28" s="151"/>
      <c r="F28" s="152"/>
      <c r="G28" s="153"/>
      <c r="H28" s="154"/>
      <c r="I28" s="155"/>
      <c r="J28" s="154"/>
      <c r="K28" s="153"/>
      <c r="L28" s="156"/>
      <c r="M28" s="153"/>
      <c r="N28" s="154"/>
      <c r="O28" s="180">
        <f t="shared" si="6"/>
        <v>0</v>
      </c>
      <c r="P28" s="191">
        <f t="shared" si="1"/>
        <v>0</v>
      </c>
    </row>
    <row r="29" spans="1:16" s="185" customFormat="1">
      <c r="A29" s="184"/>
      <c r="B29" s="183"/>
      <c r="C29" s="157"/>
      <c r="D29" s="151"/>
      <c r="E29" s="151"/>
      <c r="F29" s="152"/>
      <c r="G29" s="153"/>
      <c r="H29" s="154"/>
      <c r="I29" s="155"/>
      <c r="J29" s="154"/>
      <c r="K29" s="153"/>
      <c r="L29" s="156"/>
      <c r="M29" s="153"/>
      <c r="N29" s="154"/>
      <c r="O29" s="180">
        <f t="shared" si="6"/>
        <v>0</v>
      </c>
      <c r="P29" s="191">
        <f t="shared" si="1"/>
        <v>0</v>
      </c>
    </row>
    <row r="30" spans="1:16" s="185" customFormat="1">
      <c r="A30" s="184"/>
      <c r="B30" s="183"/>
      <c r="C30" s="157"/>
      <c r="D30" s="151"/>
      <c r="E30" s="151"/>
      <c r="F30" s="152"/>
      <c r="G30" s="153"/>
      <c r="H30" s="154"/>
      <c r="I30" s="155"/>
      <c r="J30" s="154"/>
      <c r="K30" s="153"/>
      <c r="L30" s="156"/>
      <c r="M30" s="153"/>
      <c r="N30" s="154"/>
      <c r="O30" s="180">
        <f t="shared" si="6"/>
        <v>0</v>
      </c>
      <c r="P30" s="191">
        <f t="shared" si="1"/>
        <v>0</v>
      </c>
    </row>
    <row r="31" spans="1:16" s="185" customFormat="1">
      <c r="A31" s="184"/>
      <c r="B31" s="183"/>
      <c r="C31" s="157"/>
      <c r="D31" s="151"/>
      <c r="E31" s="151"/>
      <c r="F31" s="152"/>
      <c r="G31" s="153"/>
      <c r="H31" s="154"/>
      <c r="I31" s="155"/>
      <c r="J31" s="154"/>
      <c r="K31" s="153"/>
      <c r="L31" s="156"/>
      <c r="M31" s="153"/>
      <c r="N31" s="154"/>
      <c r="O31" s="180">
        <f t="shared" si="6"/>
        <v>0</v>
      </c>
      <c r="P31" s="191">
        <f t="shared" si="1"/>
        <v>0</v>
      </c>
    </row>
    <row r="32" spans="1:16" s="185" customFormat="1">
      <c r="A32" s="184"/>
      <c r="B32" s="183"/>
      <c r="C32" s="157"/>
      <c r="D32" s="151"/>
      <c r="E32" s="151"/>
      <c r="F32" s="152"/>
      <c r="G32" s="153"/>
      <c r="H32" s="154"/>
      <c r="I32" s="155"/>
      <c r="J32" s="154"/>
      <c r="K32" s="153"/>
      <c r="L32" s="156"/>
      <c r="M32" s="153"/>
      <c r="N32" s="154"/>
      <c r="O32" s="180">
        <f t="shared" ref="O32:O33" si="7">SUM(F32:N32)</f>
        <v>0</v>
      </c>
      <c r="P32" s="191">
        <f t="shared" ref="P32:P43" si="8">(D32*$D$3)+(E32*$E$3)+(F32*$F$3)+(G32*$G$3)+(H32*$H$3)+(I32*$I$3)+(J32*$J$3)+(K32*$K$3)+(L32*$L$3)+(M32*$M$3)+(N32*$N$3)</f>
        <v>0</v>
      </c>
    </row>
    <row r="33" spans="1:16" s="185" customFormat="1">
      <c r="A33" s="184"/>
      <c r="B33" s="183"/>
      <c r="C33" s="157"/>
      <c r="D33" s="151"/>
      <c r="E33" s="151"/>
      <c r="F33" s="152"/>
      <c r="G33" s="153"/>
      <c r="H33" s="154"/>
      <c r="I33" s="155"/>
      <c r="J33" s="154"/>
      <c r="K33" s="153"/>
      <c r="L33" s="156"/>
      <c r="M33" s="153"/>
      <c r="N33" s="154"/>
      <c r="O33" s="180">
        <f t="shared" si="7"/>
        <v>0</v>
      </c>
      <c r="P33" s="191">
        <f t="shared" si="8"/>
        <v>0</v>
      </c>
    </row>
    <row r="34" spans="1:16" s="185" customFormat="1">
      <c r="A34" s="184"/>
      <c r="B34" s="183"/>
      <c r="C34" s="157"/>
      <c r="D34" s="151"/>
      <c r="E34" s="151"/>
      <c r="F34" s="152"/>
      <c r="G34" s="153"/>
      <c r="H34" s="154"/>
      <c r="I34" s="155"/>
      <c r="J34" s="154"/>
      <c r="K34" s="153"/>
      <c r="L34" s="156"/>
      <c r="M34" s="153"/>
      <c r="N34" s="154"/>
      <c r="O34" s="180">
        <f t="shared" ref="O34:O36" si="9">SUM(F34:N34)</f>
        <v>0</v>
      </c>
      <c r="P34" s="191">
        <f t="shared" si="8"/>
        <v>0</v>
      </c>
    </row>
    <row r="35" spans="1:16" s="185" customFormat="1">
      <c r="A35" s="184"/>
      <c r="B35" s="183"/>
      <c r="C35" s="157"/>
      <c r="D35" s="151"/>
      <c r="E35" s="151"/>
      <c r="F35" s="152"/>
      <c r="G35" s="153"/>
      <c r="H35" s="154"/>
      <c r="I35" s="155"/>
      <c r="J35" s="154"/>
      <c r="K35" s="153"/>
      <c r="L35" s="156"/>
      <c r="M35" s="153"/>
      <c r="N35" s="154"/>
      <c r="O35" s="180">
        <f t="shared" si="9"/>
        <v>0</v>
      </c>
      <c r="P35" s="191">
        <f t="shared" si="8"/>
        <v>0</v>
      </c>
    </row>
    <row r="36" spans="1:16" s="185" customFormat="1">
      <c r="A36" s="184"/>
      <c r="B36" s="183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180">
        <f t="shared" si="9"/>
        <v>0</v>
      </c>
      <c r="P36" s="191">
        <f t="shared" si="8"/>
        <v>0</v>
      </c>
    </row>
    <row r="37" spans="1:16" s="185" customFormat="1">
      <c r="A37" s="184"/>
      <c r="B37" s="183"/>
      <c r="C37" s="157"/>
      <c r="D37" s="151"/>
      <c r="E37" s="151"/>
      <c r="F37" s="152"/>
      <c r="G37" s="153"/>
      <c r="H37" s="154"/>
      <c r="I37" s="155"/>
      <c r="J37" s="154"/>
      <c r="K37" s="153"/>
      <c r="L37" s="156"/>
      <c r="M37" s="153"/>
      <c r="N37" s="154"/>
      <c r="O37" s="180">
        <f t="shared" ref="O37:O43" si="10">SUM(F37:N37)</f>
        <v>0</v>
      </c>
      <c r="P37" s="191">
        <f t="shared" si="8"/>
        <v>0</v>
      </c>
    </row>
    <row r="38" spans="1:16" s="185" customFormat="1">
      <c r="A38" s="184"/>
      <c r="B38" s="150"/>
      <c r="C38" s="157"/>
      <c r="D38" s="151"/>
      <c r="E38" s="151"/>
      <c r="F38" s="152"/>
      <c r="G38" s="153"/>
      <c r="H38" s="154"/>
      <c r="I38" s="155"/>
      <c r="J38" s="154"/>
      <c r="K38" s="153"/>
      <c r="L38" s="156"/>
      <c r="M38" s="153"/>
      <c r="N38" s="154"/>
      <c r="O38" s="180">
        <f t="shared" si="10"/>
        <v>0</v>
      </c>
      <c r="P38" s="191">
        <f t="shared" si="8"/>
        <v>0</v>
      </c>
    </row>
    <row r="39" spans="1:16" s="185" customFormat="1">
      <c r="A39" s="184"/>
      <c r="B39" s="150"/>
      <c r="C39" s="157"/>
      <c r="D39" s="151"/>
      <c r="E39" s="151"/>
      <c r="F39" s="152"/>
      <c r="G39" s="153"/>
      <c r="H39" s="154"/>
      <c r="I39" s="155"/>
      <c r="J39" s="154"/>
      <c r="K39" s="153"/>
      <c r="L39" s="156"/>
      <c r="M39" s="153"/>
      <c r="N39" s="154"/>
      <c r="O39" s="180">
        <f t="shared" si="10"/>
        <v>0</v>
      </c>
      <c r="P39" s="191">
        <f t="shared" si="8"/>
        <v>0</v>
      </c>
    </row>
    <row r="40" spans="1:16" s="185" customFormat="1">
      <c r="A40" s="184"/>
      <c r="B40" s="183"/>
      <c r="C40" s="157"/>
      <c r="D40" s="151"/>
      <c r="E40" s="151"/>
      <c r="F40" s="152"/>
      <c r="G40" s="153"/>
      <c r="H40" s="154"/>
      <c r="I40" s="155"/>
      <c r="J40" s="154"/>
      <c r="K40" s="153"/>
      <c r="L40" s="156"/>
      <c r="M40" s="153"/>
      <c r="N40" s="154"/>
      <c r="O40" s="180">
        <f t="shared" si="10"/>
        <v>0</v>
      </c>
      <c r="P40" s="191">
        <f t="shared" si="8"/>
        <v>0</v>
      </c>
    </row>
    <row r="41" spans="1:16" s="185" customFormat="1">
      <c r="A41" s="184"/>
      <c r="B41" s="183"/>
      <c r="C41" s="157"/>
      <c r="D41" s="151"/>
      <c r="E41" s="151"/>
      <c r="F41" s="152"/>
      <c r="G41" s="153"/>
      <c r="H41" s="154"/>
      <c r="I41" s="155"/>
      <c r="J41" s="154"/>
      <c r="K41" s="153"/>
      <c r="L41" s="156"/>
      <c r="M41" s="153"/>
      <c r="N41" s="154"/>
      <c r="O41" s="180">
        <f t="shared" si="10"/>
        <v>0</v>
      </c>
      <c r="P41" s="191">
        <f t="shared" si="8"/>
        <v>0</v>
      </c>
    </row>
    <row r="42" spans="1:16" s="185" customFormat="1">
      <c r="A42" s="184"/>
      <c r="B42" s="183"/>
      <c r="C42" s="157"/>
      <c r="D42" s="151"/>
      <c r="E42" s="151"/>
      <c r="F42" s="152"/>
      <c r="G42" s="153"/>
      <c r="H42" s="154"/>
      <c r="I42" s="155"/>
      <c r="J42" s="154"/>
      <c r="K42" s="153"/>
      <c r="L42" s="156"/>
      <c r="M42" s="153"/>
      <c r="N42" s="154"/>
      <c r="O42" s="180">
        <f t="shared" si="10"/>
        <v>0</v>
      </c>
      <c r="P42" s="191">
        <f t="shared" si="8"/>
        <v>0</v>
      </c>
    </row>
    <row r="43" spans="1:16" s="185" customFormat="1">
      <c r="A43" s="184"/>
      <c r="B43" s="183"/>
      <c r="C43" s="157"/>
      <c r="D43" s="151"/>
      <c r="E43" s="151"/>
      <c r="F43" s="152"/>
      <c r="G43" s="153"/>
      <c r="H43" s="154"/>
      <c r="I43" s="155"/>
      <c r="J43" s="154"/>
      <c r="K43" s="153"/>
      <c r="L43" s="156"/>
      <c r="M43" s="153"/>
      <c r="N43" s="154"/>
      <c r="O43" s="180">
        <f t="shared" si="10"/>
        <v>0</v>
      </c>
      <c r="P43" s="191">
        <f t="shared" si="8"/>
        <v>0</v>
      </c>
    </row>
    <row r="44" spans="1:16" s="185" customFormat="1">
      <c r="A44" s="184"/>
      <c r="B44" s="183"/>
      <c r="C44" s="157"/>
      <c r="D44" s="151"/>
      <c r="E44" s="151"/>
      <c r="F44" s="152"/>
      <c r="G44" s="153"/>
      <c r="H44" s="154"/>
      <c r="I44" s="155"/>
      <c r="J44" s="154"/>
      <c r="K44" s="153"/>
      <c r="L44" s="156"/>
      <c r="M44" s="153"/>
      <c r="N44" s="154"/>
      <c r="O44" s="180">
        <f t="shared" si="0"/>
        <v>0</v>
      </c>
      <c r="P44" s="191">
        <f t="shared" ref="P44:P47" si="11">(D44*$D$3)+(E44*$E$3)+(F44*$F$3)+(G44*$G$3)+(H44*$H$3)+(I44*$I$3)+(J44*$J$3)+(K44*$K$3)+(L44*$L$3)+(M44*$M$3)+(N44*$N$3)</f>
        <v>0</v>
      </c>
    </row>
    <row r="45" spans="1:16" s="185" customFormat="1">
      <c r="A45" s="184"/>
      <c r="B45" s="183"/>
      <c r="C45" s="157"/>
      <c r="D45" s="151"/>
      <c r="E45" s="151"/>
      <c r="F45" s="152"/>
      <c r="G45" s="153"/>
      <c r="H45" s="154"/>
      <c r="I45" s="155"/>
      <c r="J45" s="154"/>
      <c r="K45" s="153"/>
      <c r="L45" s="156"/>
      <c r="M45" s="153"/>
      <c r="N45" s="154"/>
      <c r="O45" s="180">
        <f t="shared" si="0"/>
        <v>0</v>
      </c>
      <c r="P45" s="191">
        <f t="shared" si="11"/>
        <v>0</v>
      </c>
    </row>
    <row r="46" spans="1:16" s="185" customFormat="1">
      <c r="A46" s="184"/>
      <c r="B46" s="183"/>
      <c r="C46" s="157"/>
      <c r="D46" s="151"/>
      <c r="E46" s="151"/>
      <c r="F46" s="152"/>
      <c r="G46" s="153"/>
      <c r="H46" s="154"/>
      <c r="I46" s="155"/>
      <c r="J46" s="154"/>
      <c r="K46" s="153"/>
      <c r="L46" s="156"/>
      <c r="M46" s="153"/>
      <c r="N46" s="154"/>
      <c r="O46" s="180">
        <f t="shared" ref="O46" si="12">SUM(F46:N46)</f>
        <v>0</v>
      </c>
      <c r="P46" s="191">
        <f t="shared" si="11"/>
        <v>0</v>
      </c>
    </row>
    <row r="47" spans="1:16" s="30" customFormat="1">
      <c r="A47" s="1"/>
      <c r="B47" s="134"/>
      <c r="C47" s="141"/>
      <c r="D47" s="135"/>
      <c r="E47" s="135"/>
      <c r="F47" s="136"/>
      <c r="G47" s="137"/>
      <c r="H47" s="138"/>
      <c r="I47" s="139"/>
      <c r="J47" s="138"/>
      <c r="K47" s="137"/>
      <c r="L47" s="140"/>
      <c r="M47" s="137"/>
      <c r="N47" s="138"/>
      <c r="O47" s="36">
        <f>SUM(F47:N47)</f>
        <v>0</v>
      </c>
      <c r="P47" s="191">
        <f t="shared" si="11"/>
        <v>0</v>
      </c>
    </row>
    <row r="48" spans="1:16" ht="12" thickBot="1">
      <c r="A48" s="38"/>
      <c r="B48" s="39" t="s">
        <v>21</v>
      </c>
      <c r="C48" s="39">
        <f t="shared" ref="C48:P48" si="13">SUM(C7:C47)</f>
        <v>0</v>
      </c>
      <c r="D48" s="39">
        <f t="shared" si="13"/>
        <v>0</v>
      </c>
      <c r="E48" s="39">
        <f t="shared" si="13"/>
        <v>0</v>
      </c>
      <c r="F48" s="39">
        <f t="shared" si="13"/>
        <v>0</v>
      </c>
      <c r="G48" s="39">
        <f t="shared" si="13"/>
        <v>0</v>
      </c>
      <c r="H48" s="39">
        <f t="shared" si="13"/>
        <v>0</v>
      </c>
      <c r="I48" s="39">
        <f t="shared" si="13"/>
        <v>0</v>
      </c>
      <c r="J48" s="39">
        <f t="shared" si="13"/>
        <v>0</v>
      </c>
      <c r="K48" s="39">
        <f t="shared" si="13"/>
        <v>0</v>
      </c>
      <c r="L48" s="39">
        <f t="shared" si="13"/>
        <v>0</v>
      </c>
      <c r="M48" s="39">
        <f t="shared" si="13"/>
        <v>0</v>
      </c>
      <c r="N48" s="39">
        <f t="shared" si="13"/>
        <v>0</v>
      </c>
      <c r="O48" s="39">
        <f t="shared" si="13"/>
        <v>0</v>
      </c>
      <c r="P48" s="39">
        <f t="shared" si="13"/>
        <v>0</v>
      </c>
    </row>
    <row r="49" spans="1:16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48</v>
      </c>
      <c r="C52" s="63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>SUM(F52:N52)</f>
        <v>0</v>
      </c>
      <c r="P52" s="191">
        <f t="shared" ref="P52:P54" si="14">(D52*$D$3)+(E52*$E$3)+(F52*$F$3)+(G52*$G$3)+(H52*$H$3)+(I52*$I$3)+(J52*$J$3)+(K52*$K$3)+(L52*$L$3)+(M52*$M$3)+(N52*$N$3)</f>
        <v>0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91">
        <f t="shared" si="14"/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91">
        <f t="shared" si="14"/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0</v>
      </c>
      <c r="H55" s="39">
        <f t="shared" ref="H55:P55" si="15">SUM(H52:H54)</f>
        <v>0</v>
      </c>
      <c r="I55" s="39">
        <f t="shared" si="15"/>
        <v>0</v>
      </c>
      <c r="J55" s="39">
        <f t="shared" si="15"/>
        <v>0</v>
      </c>
      <c r="K55" s="39">
        <f t="shared" si="15"/>
        <v>0</v>
      </c>
      <c r="L55" s="39">
        <f t="shared" si="15"/>
        <v>0</v>
      </c>
      <c r="M55" s="39">
        <f t="shared" si="15"/>
        <v>0</v>
      </c>
      <c r="N55" s="39">
        <f t="shared" si="15"/>
        <v>0</v>
      </c>
      <c r="O55" s="41">
        <f t="shared" si="15"/>
        <v>0</v>
      </c>
      <c r="P55" s="41">
        <f t="shared" si="15"/>
        <v>0</v>
      </c>
    </row>
    <row r="56" spans="1:16">
      <c r="G56" s="42"/>
    </row>
    <row r="57" spans="1:16" s="184" customFormat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4" customFormat="1" ht="12" thickBot="1">
      <c r="B58" s="186" t="s">
        <v>72</v>
      </c>
      <c r="C58" s="186"/>
      <c r="D58" s="186"/>
      <c r="E58" s="186"/>
      <c r="F58" s="187"/>
      <c r="G58" s="187"/>
      <c r="H58" s="187"/>
      <c r="I58" s="187"/>
      <c r="J58" s="187"/>
      <c r="K58" s="187"/>
      <c r="L58" s="187"/>
      <c r="M58" s="187"/>
      <c r="N58" s="187"/>
      <c r="O58" s="188"/>
      <c r="P58" s="188"/>
    </row>
    <row r="59" spans="1:16" s="185" customFormat="1">
      <c r="A59" s="184"/>
      <c r="B59" s="183"/>
      <c r="C59" s="63"/>
      <c r="D59" s="189"/>
      <c r="E59" s="189"/>
      <c r="F59" s="190"/>
      <c r="G59" s="176"/>
      <c r="H59" s="177"/>
      <c r="I59" s="178"/>
      <c r="J59" s="177"/>
      <c r="K59" s="176"/>
      <c r="L59" s="179"/>
      <c r="M59" s="176"/>
      <c r="N59" s="177"/>
      <c r="O59" s="180">
        <f t="shared" ref="O59:O70" si="16">SUM(F59:N59)</f>
        <v>0</v>
      </c>
      <c r="P59" s="191">
        <f t="shared" ref="P59:P70" si="17">(D59*$D$3)+(E59*$E$3)+(F59*$F$3)+(G59*$G$3)+(H59*$H$3)+(I59*$I$3)+(J59*$J$3)+(K59*$K$3)+(L59*$L$3)+(M59*$M$3)+(N59*$N$3)</f>
        <v>0</v>
      </c>
    </row>
    <row r="60" spans="1:16" s="185" customFormat="1">
      <c r="A60" s="184"/>
      <c r="B60" s="183"/>
      <c r="C60" s="51"/>
      <c r="D60" s="189"/>
      <c r="E60" s="189"/>
      <c r="F60" s="190"/>
      <c r="G60" s="176"/>
      <c r="H60" s="177"/>
      <c r="I60" s="178"/>
      <c r="J60" s="177"/>
      <c r="K60" s="176"/>
      <c r="L60" s="179"/>
      <c r="M60" s="176"/>
      <c r="N60" s="177"/>
      <c r="O60" s="180">
        <f t="shared" si="16"/>
        <v>0</v>
      </c>
      <c r="P60" s="191">
        <f t="shared" si="17"/>
        <v>0</v>
      </c>
    </row>
    <row r="61" spans="1:16" s="185" customFormat="1">
      <c r="A61" s="184"/>
      <c r="B61" s="183"/>
      <c r="C61" s="51"/>
      <c r="D61" s="189"/>
      <c r="E61" s="189"/>
      <c r="F61" s="190"/>
      <c r="G61" s="176"/>
      <c r="H61" s="177"/>
      <c r="I61" s="178"/>
      <c r="J61" s="177"/>
      <c r="K61" s="176"/>
      <c r="L61" s="179"/>
      <c r="M61" s="176"/>
      <c r="N61" s="177"/>
      <c r="O61" s="180">
        <f t="shared" si="16"/>
        <v>0</v>
      </c>
      <c r="P61" s="191">
        <f t="shared" si="17"/>
        <v>0</v>
      </c>
    </row>
    <row r="62" spans="1:16" s="185" customFormat="1">
      <c r="A62" s="184"/>
      <c r="B62" s="183"/>
      <c r="C62" s="51"/>
      <c r="D62" s="189"/>
      <c r="E62" s="189"/>
      <c r="F62" s="190"/>
      <c r="G62" s="176"/>
      <c r="H62" s="177"/>
      <c r="I62" s="178"/>
      <c r="J62" s="177"/>
      <c r="K62" s="176"/>
      <c r="L62" s="179"/>
      <c r="M62" s="176"/>
      <c r="N62" s="177"/>
      <c r="O62" s="180">
        <f t="shared" si="16"/>
        <v>0</v>
      </c>
      <c r="P62" s="191">
        <f t="shared" si="17"/>
        <v>0</v>
      </c>
    </row>
    <row r="63" spans="1:16" s="185" customFormat="1">
      <c r="A63" s="184"/>
      <c r="B63" s="183"/>
      <c r="C63" s="51"/>
      <c r="D63" s="189"/>
      <c r="E63" s="189"/>
      <c r="F63" s="190"/>
      <c r="G63" s="176"/>
      <c r="H63" s="177"/>
      <c r="I63" s="178"/>
      <c r="J63" s="177"/>
      <c r="K63" s="176"/>
      <c r="L63" s="179"/>
      <c r="M63" s="176"/>
      <c r="N63" s="177"/>
      <c r="O63" s="180">
        <f t="shared" si="16"/>
        <v>0</v>
      </c>
      <c r="P63" s="191">
        <f t="shared" si="17"/>
        <v>0</v>
      </c>
    </row>
    <row r="64" spans="1:16" s="185" customFormat="1">
      <c r="A64" s="184"/>
      <c r="B64" s="183"/>
      <c r="C64" s="51"/>
      <c r="D64" s="189"/>
      <c r="E64" s="189"/>
      <c r="F64" s="190"/>
      <c r="G64" s="176"/>
      <c r="H64" s="177"/>
      <c r="I64" s="178"/>
      <c r="J64" s="177"/>
      <c r="K64" s="176"/>
      <c r="L64" s="179"/>
      <c r="M64" s="176"/>
      <c r="N64" s="177"/>
      <c r="O64" s="180">
        <f t="shared" si="16"/>
        <v>0</v>
      </c>
      <c r="P64" s="191">
        <f t="shared" ref="P64:P67" si="18">(D64*$D$3)+(E64*$E$3)+(F64*$F$3)+(G64*$G$3)+(H64*$H$3)+(I64*$I$3)+(J64*$J$3)+(K64*$K$3)+(L64*$L$3)+(M64*$M$3)+(N64*$N$3)</f>
        <v>0</v>
      </c>
    </row>
    <row r="65" spans="1:16" s="185" customFormat="1">
      <c r="A65" s="184"/>
      <c r="B65" s="183"/>
      <c r="C65" s="51"/>
      <c r="D65" s="189"/>
      <c r="E65" s="189"/>
      <c r="F65" s="190"/>
      <c r="G65" s="176"/>
      <c r="H65" s="177"/>
      <c r="I65" s="178"/>
      <c r="J65" s="177"/>
      <c r="K65" s="176"/>
      <c r="L65" s="179"/>
      <c r="M65" s="176"/>
      <c r="N65" s="177"/>
      <c r="O65" s="180">
        <f t="shared" si="16"/>
        <v>0</v>
      </c>
      <c r="P65" s="191">
        <f t="shared" si="18"/>
        <v>0</v>
      </c>
    </row>
    <row r="66" spans="1:16" s="185" customFormat="1">
      <c r="A66" s="184"/>
      <c r="B66" s="183"/>
      <c r="C66" s="51"/>
      <c r="D66" s="189"/>
      <c r="E66" s="189"/>
      <c r="F66" s="190"/>
      <c r="G66" s="176"/>
      <c r="H66" s="177"/>
      <c r="I66" s="178"/>
      <c r="J66" s="177"/>
      <c r="K66" s="176"/>
      <c r="L66" s="179"/>
      <c r="M66" s="176"/>
      <c r="N66" s="177"/>
      <c r="O66" s="180">
        <f t="shared" si="16"/>
        <v>0</v>
      </c>
      <c r="P66" s="191">
        <f t="shared" si="18"/>
        <v>0</v>
      </c>
    </row>
    <row r="67" spans="1:16" s="185" customFormat="1">
      <c r="A67" s="184"/>
      <c r="B67" s="183"/>
      <c r="C67" s="51"/>
      <c r="D67" s="189"/>
      <c r="E67" s="189"/>
      <c r="F67" s="190"/>
      <c r="G67" s="176"/>
      <c r="H67" s="177"/>
      <c r="I67" s="178"/>
      <c r="J67" s="177"/>
      <c r="K67" s="176"/>
      <c r="L67" s="179"/>
      <c r="M67" s="176"/>
      <c r="N67" s="177"/>
      <c r="O67" s="180">
        <f t="shared" si="16"/>
        <v>0</v>
      </c>
      <c r="P67" s="191">
        <f t="shared" si="18"/>
        <v>0</v>
      </c>
    </row>
    <row r="68" spans="1:16" s="185" customFormat="1">
      <c r="A68" s="184"/>
      <c r="B68" s="183"/>
      <c r="C68" s="51"/>
      <c r="D68" s="189"/>
      <c r="E68" s="189"/>
      <c r="F68" s="190"/>
      <c r="G68" s="176"/>
      <c r="H68" s="177"/>
      <c r="I68" s="178"/>
      <c r="J68" s="177"/>
      <c r="K68" s="176"/>
      <c r="L68" s="179"/>
      <c r="M68" s="176"/>
      <c r="N68" s="177"/>
      <c r="O68" s="180">
        <f t="shared" si="16"/>
        <v>0</v>
      </c>
      <c r="P68" s="191">
        <f t="shared" ref="P68:P69" si="19">(D68*$D$3)+(E68*$E$3)+(F68*$F$3)+(G68*$G$3)+(H68*$H$3)+(I68*$I$3)+(J68*$J$3)+(K68*$K$3)+(L68*$L$3)+(M68*$M$3)+(N68*$N$3)</f>
        <v>0</v>
      </c>
    </row>
    <row r="69" spans="1:16" s="185" customFormat="1">
      <c r="A69" s="184"/>
      <c r="B69" s="183"/>
      <c r="C69" s="51"/>
      <c r="D69" s="189"/>
      <c r="E69" s="189"/>
      <c r="F69" s="190"/>
      <c r="G69" s="176"/>
      <c r="H69" s="177"/>
      <c r="I69" s="178"/>
      <c r="J69" s="177"/>
      <c r="K69" s="176"/>
      <c r="L69" s="179"/>
      <c r="M69" s="176"/>
      <c r="N69" s="177"/>
      <c r="O69" s="180">
        <f t="shared" si="16"/>
        <v>0</v>
      </c>
      <c r="P69" s="191">
        <f t="shared" si="19"/>
        <v>0</v>
      </c>
    </row>
    <row r="70" spans="1:16" s="185" customFormat="1">
      <c r="A70" s="184"/>
      <c r="B70" s="183"/>
      <c r="C70" s="51"/>
      <c r="D70" s="189"/>
      <c r="E70" s="189"/>
      <c r="F70" s="190"/>
      <c r="G70" s="176"/>
      <c r="H70" s="177"/>
      <c r="I70" s="178"/>
      <c r="J70" s="177"/>
      <c r="K70" s="176"/>
      <c r="L70" s="179"/>
      <c r="M70" s="176"/>
      <c r="N70" s="177"/>
      <c r="O70" s="180">
        <f t="shared" si="16"/>
        <v>0</v>
      </c>
      <c r="P70" s="191">
        <f t="shared" si="17"/>
        <v>0</v>
      </c>
    </row>
    <row r="71" spans="1:16" s="184" customFormat="1" ht="12" thickBot="1">
      <c r="A71" s="192"/>
      <c r="B71" s="193" t="s">
        <v>21</v>
      </c>
      <c r="C71" s="193">
        <f t="shared" ref="C71:P71" si="20">SUM(C59:C70)</f>
        <v>0</v>
      </c>
      <c r="D71" s="193">
        <f t="shared" si="20"/>
        <v>0</v>
      </c>
      <c r="E71" s="193">
        <f t="shared" si="20"/>
        <v>0</v>
      </c>
      <c r="F71" s="193">
        <f t="shared" si="20"/>
        <v>0</v>
      </c>
      <c r="G71" s="193">
        <f t="shared" si="20"/>
        <v>0</v>
      </c>
      <c r="H71" s="193">
        <f t="shared" si="20"/>
        <v>0</v>
      </c>
      <c r="I71" s="193">
        <f t="shared" si="20"/>
        <v>0</v>
      </c>
      <c r="J71" s="193">
        <f t="shared" si="20"/>
        <v>0</v>
      </c>
      <c r="K71" s="193">
        <f t="shared" si="20"/>
        <v>0</v>
      </c>
      <c r="L71" s="193">
        <f t="shared" si="20"/>
        <v>0</v>
      </c>
      <c r="M71" s="193">
        <f t="shared" si="20"/>
        <v>0</v>
      </c>
      <c r="N71" s="193">
        <f t="shared" si="20"/>
        <v>0</v>
      </c>
      <c r="O71" s="41">
        <f t="shared" si="20"/>
        <v>0</v>
      </c>
      <c r="P71" s="41">
        <f t="shared" si="20"/>
        <v>0</v>
      </c>
    </row>
    <row r="72" spans="1:16" s="184" customFormat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0</v>
      </c>
      <c r="P74" s="50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0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88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>
        <v>51</v>
      </c>
      <c r="H7" s="60"/>
      <c r="I7" s="61">
        <v>10</v>
      </c>
      <c r="J7" s="60"/>
      <c r="K7" s="59"/>
      <c r="L7" s="62">
        <v>11</v>
      </c>
      <c r="M7" s="59"/>
      <c r="N7" s="60"/>
      <c r="O7" s="36">
        <f>SUM(C7:N7)</f>
        <v>72</v>
      </c>
      <c r="P7" s="191">
        <f>(D7*$D$3)+(E7*$E$3)+(F7*$F$3)+(G7*$G$3)+(H7*$H$3)+(I7*$I$3)+(J7*$J$3)+(K7*$K$3)+(L7*$L$3)+(M7*$M$3)+(N7*$N$3)</f>
        <v>28.75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1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1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51</v>
      </c>
      <c r="H10" s="39">
        <f t="shared" si="2"/>
        <v>0</v>
      </c>
      <c r="I10" s="39">
        <f t="shared" si="2"/>
        <v>10</v>
      </c>
      <c r="J10" s="39">
        <f t="shared" si="2"/>
        <v>0</v>
      </c>
      <c r="K10" s="39">
        <f t="shared" si="2"/>
        <v>0</v>
      </c>
      <c r="L10" s="39">
        <f t="shared" si="2"/>
        <v>11</v>
      </c>
      <c r="M10" s="39">
        <f t="shared" si="2"/>
        <v>0</v>
      </c>
      <c r="N10" s="39">
        <f t="shared" si="2"/>
        <v>0</v>
      </c>
      <c r="O10" s="106">
        <f t="shared" si="2"/>
        <v>72</v>
      </c>
      <c r="P10" s="39">
        <f t="shared" si="2"/>
        <v>28.75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hidden="1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hidden="1" thickBot="1">
      <c r="B13" s="33" t="s">
        <v>41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hidden="1">
      <c r="A14" s="1"/>
      <c r="B14" s="183"/>
      <c r="C14" s="63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ref="O14:O21" si="3">SUM(F14:N14)</f>
        <v>0</v>
      </c>
      <c r="P14" s="191">
        <f t="shared" ref="P14:P21" si="4">(D14*$D$3)+(E14*$E$3)+(F14*$F$3)+(G14*$G$3)+(H14*$H$3)+(I14*$I$3)+(J14*$J$3)+(K14*$K$3)+(L14*$L$3)+(M14*$M$3)+(N14*$N$3)</f>
        <v>0</v>
      </c>
    </row>
    <row r="15" spans="1:16" s="185" customFormat="1" hidden="1">
      <c r="A15" s="184"/>
      <c r="B15" s="183"/>
      <c r="C15" s="51"/>
      <c r="D15" s="189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80">
        <f t="shared" si="3"/>
        <v>0</v>
      </c>
      <c r="P15" s="191">
        <f t="shared" si="4"/>
        <v>0</v>
      </c>
    </row>
    <row r="16" spans="1:16" s="185" customFormat="1" hidden="1">
      <c r="A16" s="184"/>
      <c r="B16" s="183"/>
      <c r="C16" s="51"/>
      <c r="D16" s="189"/>
      <c r="E16" s="189"/>
      <c r="F16" s="190"/>
      <c r="G16" s="176"/>
      <c r="H16" s="177"/>
      <c r="I16" s="178"/>
      <c r="J16" s="177"/>
      <c r="K16" s="176"/>
      <c r="L16" s="179"/>
      <c r="M16" s="176"/>
      <c r="N16" s="177"/>
      <c r="O16" s="180">
        <f t="shared" si="3"/>
        <v>0</v>
      </c>
      <c r="P16" s="191">
        <f t="shared" si="4"/>
        <v>0</v>
      </c>
    </row>
    <row r="17" spans="1:16" s="185" customFormat="1" hidden="1">
      <c r="A17" s="184"/>
      <c r="B17" s="183"/>
      <c r="C17" s="51"/>
      <c r="D17" s="189"/>
      <c r="E17" s="189"/>
      <c r="F17" s="190"/>
      <c r="G17" s="176"/>
      <c r="H17" s="177"/>
      <c r="I17" s="178"/>
      <c r="J17" s="177"/>
      <c r="K17" s="176"/>
      <c r="L17" s="179"/>
      <c r="M17" s="176"/>
      <c r="N17" s="177"/>
      <c r="O17" s="180">
        <f t="shared" ref="O17:O18" si="5">SUM(F17:N17)</f>
        <v>0</v>
      </c>
      <c r="P17" s="191">
        <f t="shared" ref="P17:P18" si="6">(D17*$D$3)+(E17*$E$3)+(F17*$F$3)+(G17*$G$3)+(H17*$H$3)+(I17*$I$3)+(J17*$J$3)+(K17*$K$3)+(L17*$L$3)+(M17*$M$3)+(N17*$N$3)</f>
        <v>0</v>
      </c>
    </row>
    <row r="18" spans="1:16" s="185" customFormat="1" hidden="1">
      <c r="A18" s="184"/>
      <c r="B18" s="183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5"/>
        <v>0</v>
      </c>
      <c r="P18" s="191">
        <f t="shared" si="6"/>
        <v>0</v>
      </c>
    </row>
    <row r="19" spans="1:16" s="185" customFormat="1" hidden="1">
      <c r="A19" s="184"/>
      <c r="B19" s="183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3"/>
        <v>0</v>
      </c>
      <c r="P19" s="191">
        <f t="shared" si="4"/>
        <v>0</v>
      </c>
    </row>
    <row r="20" spans="1:16" s="185" customFormat="1" hidden="1">
      <c r="A20" s="184"/>
      <c r="B20" s="183"/>
      <c r="C20" s="51"/>
      <c r="D20" s="189"/>
      <c r="E20" s="189"/>
      <c r="F20" s="190"/>
      <c r="G20" s="176"/>
      <c r="H20" s="177"/>
      <c r="I20" s="178"/>
      <c r="J20" s="177"/>
      <c r="K20" s="176"/>
      <c r="L20" s="179"/>
      <c r="M20" s="176"/>
      <c r="N20" s="177"/>
      <c r="O20" s="180">
        <f t="shared" ref="O20" si="7">SUM(F20:N20)</f>
        <v>0</v>
      </c>
      <c r="P20" s="191">
        <f t="shared" ref="P20" si="8">(D20*$D$3)+(E20*$E$3)+(F20*$F$3)+(G20*$G$3)+(H20*$H$3)+(I20*$I$3)+(J20*$J$3)+(K20*$K$3)+(L20*$L$3)+(M20*$M$3)+(N20*$N$3)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1">
        <f t="shared" si="4"/>
        <v>0</v>
      </c>
    </row>
    <row r="22" spans="1:16" ht="12" hidden="1" thickBot="1">
      <c r="A22" s="38"/>
      <c r="B22" s="39" t="s">
        <v>21</v>
      </c>
      <c r="C22" s="39">
        <f t="shared" ref="C22:P22" si="9">SUM(C14:C21)</f>
        <v>0</v>
      </c>
      <c r="D22" s="39">
        <f t="shared" si="9"/>
        <v>0</v>
      </c>
      <c r="E22" s="39">
        <f t="shared" si="9"/>
        <v>0</v>
      </c>
      <c r="F22" s="39">
        <f t="shared" si="9"/>
        <v>0</v>
      </c>
      <c r="G22" s="43">
        <f t="shared" si="9"/>
        <v>0</v>
      </c>
      <c r="H22" s="43">
        <f t="shared" si="9"/>
        <v>0</v>
      </c>
      <c r="I22" s="43">
        <f t="shared" si="9"/>
        <v>0</v>
      </c>
      <c r="J22" s="43">
        <f t="shared" si="9"/>
        <v>0</v>
      </c>
      <c r="K22" s="43">
        <f t="shared" si="9"/>
        <v>0</v>
      </c>
      <c r="L22" s="43">
        <f t="shared" si="9"/>
        <v>0</v>
      </c>
      <c r="M22" s="43">
        <f t="shared" si="9"/>
        <v>0</v>
      </c>
      <c r="N22" s="43">
        <f t="shared" si="9"/>
        <v>0</v>
      </c>
      <c r="O22" s="44">
        <f t="shared" si="9"/>
        <v>0</v>
      </c>
      <c r="P22" s="45">
        <f t="shared" si="9"/>
        <v>0</v>
      </c>
    </row>
    <row r="23" spans="1:16" hidden="1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77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 t="s">
        <v>48</v>
      </c>
      <c r="C26" s="63"/>
      <c r="D26" s="52"/>
      <c r="E26" s="52"/>
      <c r="F26" s="53"/>
      <c r="G26" s="59">
        <v>110</v>
      </c>
      <c r="H26" s="60"/>
      <c r="I26" s="61"/>
      <c r="J26" s="60"/>
      <c r="K26" s="59"/>
      <c r="L26" s="62"/>
      <c r="M26" s="59"/>
      <c r="N26" s="60">
        <v>8</v>
      </c>
      <c r="O26" s="36">
        <f t="shared" ref="O26:O28" si="10">SUM(F26:N26)</f>
        <v>118</v>
      </c>
      <c r="P26" s="191">
        <f t="shared" ref="P26:P28" si="11">(D26*$D$3)+(E26*$E$3)+(F26*$F$3)+(G26*$G$3)+(H26*$H$3)+(I26*$I$3)+(J26*$J$3)+(K26*$K$3)+(L26*$L$3)+(M26*$M$3)+(N26*$N$3)</f>
        <v>43.5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10"/>
        <v>0</v>
      </c>
      <c r="P27" s="191">
        <f t="shared" si="11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10"/>
        <v>0</v>
      </c>
      <c r="P28" s="191">
        <f t="shared" si="11"/>
        <v>0</v>
      </c>
    </row>
    <row r="29" spans="1:16" ht="12" thickBot="1">
      <c r="A29" s="38"/>
      <c r="B29" s="39" t="s">
        <v>21</v>
      </c>
      <c r="C29" s="39">
        <f>SUM(C28:C28)</f>
        <v>0</v>
      </c>
      <c r="D29" s="39">
        <f>SUM(D26:D28)</f>
        <v>0</v>
      </c>
      <c r="E29" s="39">
        <f>SUM(E26:E28)</f>
        <v>0</v>
      </c>
      <c r="F29" s="39">
        <f>SUM(F28:F28)</f>
        <v>0</v>
      </c>
      <c r="G29" s="43">
        <f t="shared" ref="G29:P29" si="12">SUM(G26:G28)</f>
        <v>110</v>
      </c>
      <c r="H29" s="43">
        <f t="shared" si="12"/>
        <v>0</v>
      </c>
      <c r="I29" s="43">
        <f t="shared" si="12"/>
        <v>0</v>
      </c>
      <c r="J29" s="43">
        <f t="shared" si="12"/>
        <v>0</v>
      </c>
      <c r="K29" s="43">
        <f t="shared" si="12"/>
        <v>0</v>
      </c>
      <c r="L29" s="43">
        <f t="shared" si="12"/>
        <v>0</v>
      </c>
      <c r="M29" s="43">
        <f t="shared" si="12"/>
        <v>0</v>
      </c>
      <c r="N29" s="43">
        <f t="shared" si="12"/>
        <v>8</v>
      </c>
      <c r="O29" s="44">
        <f t="shared" si="12"/>
        <v>118</v>
      </c>
      <c r="P29" s="45">
        <f t="shared" si="12"/>
        <v>43.5</v>
      </c>
    </row>
    <row r="31" spans="1:16" s="184" customFormat="1"/>
    <row r="32" spans="1:16" s="184" customFormat="1" ht="12" thickBot="1">
      <c r="B32" s="186" t="s">
        <v>89</v>
      </c>
      <c r="C32" s="186"/>
      <c r="D32" s="186"/>
      <c r="E32" s="186"/>
      <c r="F32" s="187"/>
      <c r="G32" s="187"/>
      <c r="H32" s="187"/>
      <c r="I32" s="187"/>
      <c r="J32" s="187"/>
      <c r="K32" s="187"/>
      <c r="L32" s="187"/>
      <c r="M32" s="187"/>
      <c r="N32" s="187"/>
      <c r="O32" s="188"/>
      <c r="P32" s="188"/>
    </row>
    <row r="33" spans="1:16" s="185" customFormat="1">
      <c r="A33" s="184"/>
      <c r="B33" s="183" t="s">
        <v>48</v>
      </c>
      <c r="C33" s="63"/>
      <c r="D33" s="189"/>
      <c r="E33" s="189"/>
      <c r="F33" s="190">
        <v>400</v>
      </c>
      <c r="G33" s="176">
        <v>25</v>
      </c>
      <c r="H33" s="177"/>
      <c r="I33" s="178">
        <v>33</v>
      </c>
      <c r="J33" s="177"/>
      <c r="K33" s="176"/>
      <c r="L33" s="179">
        <v>20</v>
      </c>
      <c r="M33" s="176"/>
      <c r="N33" s="177">
        <v>53</v>
      </c>
      <c r="O33" s="180">
        <f t="shared" ref="O33:O35" si="13">SUM(F33:N33)</f>
        <v>531</v>
      </c>
      <c r="P33" s="191">
        <f t="shared" ref="P33:P35" si="14">(D33*$D$3)+(E33*$E$3)+(F33*$F$3)+(G33*$G$3)+(H33*$H$3)+(I33*$I$3)+(J33*$J$3)+(K33*$K$3)+(L33*$L$3)+(M33*$M$3)+(N33*$N$3)</f>
        <v>188.75</v>
      </c>
    </row>
    <row r="34" spans="1:16" s="185" customFormat="1">
      <c r="A34" s="184"/>
      <c r="B34" s="183"/>
      <c r="C34" s="51"/>
      <c r="D34" s="189"/>
      <c r="E34" s="189"/>
      <c r="F34" s="190"/>
      <c r="G34" s="176"/>
      <c r="H34" s="177"/>
      <c r="I34" s="178"/>
      <c r="J34" s="177"/>
      <c r="K34" s="176"/>
      <c r="L34" s="179"/>
      <c r="M34" s="176"/>
      <c r="N34" s="177"/>
      <c r="O34" s="180">
        <f t="shared" si="13"/>
        <v>0</v>
      </c>
      <c r="P34" s="191">
        <f t="shared" si="14"/>
        <v>0</v>
      </c>
    </row>
    <row r="35" spans="1:16" s="185" customFormat="1">
      <c r="A35" s="184"/>
      <c r="B35" s="183"/>
      <c r="C35" s="51"/>
      <c r="D35" s="189"/>
      <c r="E35" s="189"/>
      <c r="F35" s="190"/>
      <c r="G35" s="176"/>
      <c r="H35" s="177"/>
      <c r="I35" s="178"/>
      <c r="J35" s="177"/>
      <c r="K35" s="176"/>
      <c r="L35" s="179"/>
      <c r="M35" s="176"/>
      <c r="N35" s="177"/>
      <c r="O35" s="180">
        <f t="shared" si="13"/>
        <v>0</v>
      </c>
      <c r="P35" s="191">
        <f t="shared" si="14"/>
        <v>0</v>
      </c>
    </row>
    <row r="36" spans="1:16" s="184" customFormat="1" ht="12" thickBot="1">
      <c r="A36" s="192"/>
      <c r="B36" s="193" t="s">
        <v>21</v>
      </c>
      <c r="C36" s="193">
        <f>SUM(C35:C35)</f>
        <v>0</v>
      </c>
      <c r="D36" s="193">
        <f>SUM(D33:D35)</f>
        <v>0</v>
      </c>
      <c r="E36" s="193">
        <f>SUM(E33:E35)</f>
        <v>0</v>
      </c>
      <c r="F36" s="193">
        <f>SUM(F35:F35)</f>
        <v>0</v>
      </c>
      <c r="G36" s="43">
        <f t="shared" ref="G36:P36" si="15">SUM(G33:G35)</f>
        <v>25</v>
      </c>
      <c r="H36" s="43">
        <f t="shared" si="15"/>
        <v>0</v>
      </c>
      <c r="I36" s="43">
        <f t="shared" si="15"/>
        <v>33</v>
      </c>
      <c r="J36" s="43">
        <f t="shared" si="15"/>
        <v>0</v>
      </c>
      <c r="K36" s="43">
        <f t="shared" si="15"/>
        <v>0</v>
      </c>
      <c r="L36" s="43">
        <f t="shared" si="15"/>
        <v>20</v>
      </c>
      <c r="M36" s="43">
        <f t="shared" si="15"/>
        <v>0</v>
      </c>
      <c r="N36" s="43">
        <f t="shared" si="15"/>
        <v>53</v>
      </c>
      <c r="O36" s="44">
        <f t="shared" si="15"/>
        <v>531</v>
      </c>
      <c r="P36" s="45">
        <f t="shared" si="15"/>
        <v>188.75</v>
      </c>
    </row>
    <row r="37" spans="1:16" s="184" customFormat="1"/>
    <row r="38" spans="1:16" ht="11.25" customHeight="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</row>
    <row r="39" spans="1:16" ht="12.75">
      <c r="B39" s="2"/>
      <c r="C39" s="2"/>
      <c r="D39" s="2"/>
      <c r="E39" s="2"/>
      <c r="F39" s="47"/>
      <c r="G39" s="47"/>
      <c r="H39" s="47"/>
      <c r="I39" s="47"/>
      <c r="J39" s="47"/>
      <c r="K39" s="47"/>
      <c r="L39" s="47"/>
      <c r="M39" s="47"/>
      <c r="N39" s="47"/>
      <c r="O39" s="2"/>
      <c r="P39" s="2"/>
    </row>
    <row r="40" spans="1:16">
      <c r="M40" s="48" t="s">
        <v>21</v>
      </c>
      <c r="O40" s="49">
        <f>O36+O29+O22+O10</f>
        <v>721</v>
      </c>
      <c r="P40" s="50">
        <f>P36+P29+P22+P10</f>
        <v>261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6"/>
  <sheetViews>
    <sheetView zoomScaleNormal="100" workbookViewId="0">
      <pane xSplit="2" ySplit="4" topLeftCell="C66" activePane="bottomRight" state="frozen"/>
      <selection pane="topRight" activeCell="C1" sqref="C1"/>
      <selection pane="bottomLeft" activeCell="A5" sqref="A5"/>
      <selection pane="bottomRight" activeCell="R55" sqref="R55"/>
    </sheetView>
  </sheetViews>
  <sheetFormatPr defaultColWidth="9.140625" defaultRowHeight="11.25"/>
  <cols>
    <col min="1" max="1" width="3.140625" style="1" customWidth="1"/>
    <col min="2" max="2" width="42.5703125" style="224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4" t="s">
        <v>88</v>
      </c>
      <c r="C1" s="2"/>
      <c r="D1" s="2"/>
      <c r="E1" s="2"/>
    </row>
    <row r="2" spans="1:16">
      <c r="B2" s="215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6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7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18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4" customFormat="1">
      <c r="A6" s="192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4" customFormat="1" hidden="1">
      <c r="A7" s="192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4" customFormat="1" ht="12" hidden="1" thickBot="1">
      <c r="B8" s="219" t="s">
        <v>55</v>
      </c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 hidden="1">
      <c r="A9" s="184"/>
      <c r="B9" s="213"/>
      <c r="C9" s="189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 t="shared" ref="P9:P10" si="0">(D9*$D$3)+(E9*$E$3)+(F9*$F$3)+(G9*$G$3)+(H9*$H$3)+(I9*$I$3)+(J9*$J$3)+(K9*$K$3)+(L9*$L$3)+(M9*$M$3)+(N9*$N$3)</f>
        <v>0</v>
      </c>
    </row>
    <row r="10" spans="1:16" s="185" customFormat="1" hidden="1">
      <c r="A10" s="184"/>
      <c r="B10" s="213"/>
      <c r="C10" s="64"/>
      <c r="D10" s="189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80">
        <f>SUM(F10:N10)</f>
        <v>0</v>
      </c>
      <c r="P10" s="191">
        <f t="shared" si="0"/>
        <v>0</v>
      </c>
    </row>
    <row r="11" spans="1:16" s="184" customFormat="1" ht="12" hidden="1" thickBot="1">
      <c r="A11" s="192"/>
      <c r="B11" s="193" t="s">
        <v>21</v>
      </c>
      <c r="C11" s="193">
        <f t="shared" ref="C11:D11" si="1">SUM(C10:C10)</f>
        <v>0</v>
      </c>
      <c r="D11" s="193">
        <f t="shared" si="1"/>
        <v>0</v>
      </c>
      <c r="E11" s="44">
        <f t="shared" ref="E11:N11" si="2">SUM(E9:E10)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4">
        <f t="shared" si="2"/>
        <v>0</v>
      </c>
      <c r="K11" s="44">
        <f t="shared" si="2"/>
        <v>0</v>
      </c>
      <c r="L11" s="44">
        <f t="shared" si="2"/>
        <v>0</v>
      </c>
      <c r="M11" s="44">
        <f t="shared" si="2"/>
        <v>0</v>
      </c>
      <c r="N11" s="44">
        <f t="shared" si="2"/>
        <v>0</v>
      </c>
      <c r="O11" s="44">
        <f>SUM(O9:O10)</f>
        <v>0</v>
      </c>
      <c r="P11" s="193">
        <f>SUM(P9:P10)</f>
        <v>0</v>
      </c>
    </row>
    <row r="12" spans="1:16" s="184" customFormat="1" hidden="1">
      <c r="A12" s="192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4" customFormat="1" hidden="1">
      <c r="A13" s="192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19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20"/>
      <c r="C15" s="163"/>
      <c r="D15" s="164"/>
      <c r="E15" s="164"/>
      <c r="F15" s="165"/>
      <c r="G15" s="166"/>
      <c r="H15" s="167"/>
      <c r="I15" s="168"/>
      <c r="J15" s="167"/>
      <c r="K15" s="166"/>
      <c r="L15" s="169"/>
      <c r="M15" s="166"/>
      <c r="N15" s="167"/>
      <c r="O15" s="36">
        <f>SUM(C15:N15)</f>
        <v>0</v>
      </c>
      <c r="P15" s="191">
        <f t="shared" ref="P15:P36" si="3">(D15*$D$3)+(E15*$E$3)+(F15*$F$3)+(G15*$G$3)+(H15*$H$3)+(I15*$I$3)+(J15*$J$3)+(K15*$K$3)+(L15*$L$3)+(M15*$M$3)+(N15*$N$3)</f>
        <v>0</v>
      </c>
    </row>
    <row r="16" spans="1:16" s="185" customFormat="1" hidden="1">
      <c r="A16" s="184"/>
      <c r="B16" s="220"/>
      <c r="C16" s="170"/>
      <c r="D16" s="164"/>
      <c r="E16" s="164"/>
      <c r="F16" s="165"/>
      <c r="G16" s="166"/>
      <c r="H16" s="167"/>
      <c r="I16" s="168"/>
      <c r="J16" s="167"/>
      <c r="K16" s="166"/>
      <c r="L16" s="169"/>
      <c r="M16" s="166"/>
      <c r="N16" s="167"/>
      <c r="O16" s="180">
        <f t="shared" ref="O16:O27" si="4">SUM(F16:N16)</f>
        <v>0</v>
      </c>
      <c r="P16" s="191">
        <f t="shared" si="3"/>
        <v>0</v>
      </c>
    </row>
    <row r="17" spans="1:16" s="185" customFormat="1" hidden="1">
      <c r="A17" s="184"/>
      <c r="B17" s="220"/>
      <c r="C17" s="170"/>
      <c r="D17" s="164"/>
      <c r="E17" s="164"/>
      <c r="F17" s="165"/>
      <c r="G17" s="166"/>
      <c r="H17" s="167"/>
      <c r="I17" s="168"/>
      <c r="J17" s="167"/>
      <c r="K17" s="166"/>
      <c r="L17" s="169"/>
      <c r="M17" s="166"/>
      <c r="N17" s="167"/>
      <c r="O17" s="180">
        <f t="shared" si="4"/>
        <v>0</v>
      </c>
      <c r="P17" s="191">
        <f t="shared" si="3"/>
        <v>0</v>
      </c>
    </row>
    <row r="18" spans="1:16" s="185" customFormat="1" hidden="1">
      <c r="A18" s="184"/>
      <c r="B18" s="213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4"/>
        <v>0</v>
      </c>
      <c r="P18" s="191">
        <f t="shared" si="3"/>
        <v>0</v>
      </c>
    </row>
    <row r="19" spans="1:16" s="185" customFormat="1" hidden="1">
      <c r="A19" s="184"/>
      <c r="B19" s="213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4"/>
        <v>0</v>
      </c>
      <c r="P19" s="191">
        <f t="shared" si="3"/>
        <v>0</v>
      </c>
    </row>
    <row r="20" spans="1:16" s="185" customFormat="1" hidden="1">
      <c r="A20" s="184"/>
      <c r="B20" s="220"/>
      <c r="C20" s="170"/>
      <c r="D20" s="164"/>
      <c r="E20" s="164"/>
      <c r="F20" s="165"/>
      <c r="G20" s="166"/>
      <c r="H20" s="167"/>
      <c r="I20" s="168"/>
      <c r="J20" s="167"/>
      <c r="K20" s="166"/>
      <c r="L20" s="169"/>
      <c r="M20" s="166"/>
      <c r="N20" s="167"/>
      <c r="O20" s="180">
        <f t="shared" si="4"/>
        <v>0</v>
      </c>
      <c r="P20" s="191">
        <f t="shared" si="3"/>
        <v>0</v>
      </c>
    </row>
    <row r="21" spans="1:16" s="185" customFormat="1" hidden="1">
      <c r="A21" s="184"/>
      <c r="B21" s="220"/>
      <c r="C21" s="170"/>
      <c r="D21" s="164"/>
      <c r="E21" s="164"/>
      <c r="F21" s="165"/>
      <c r="G21" s="166"/>
      <c r="H21" s="167"/>
      <c r="I21" s="168"/>
      <c r="J21" s="167"/>
      <c r="K21" s="166"/>
      <c r="L21" s="169"/>
      <c r="M21" s="166"/>
      <c r="N21" s="167"/>
      <c r="O21" s="180">
        <f t="shared" si="4"/>
        <v>0</v>
      </c>
      <c r="P21" s="191">
        <f t="shared" si="3"/>
        <v>0</v>
      </c>
    </row>
    <row r="22" spans="1:16" s="185" customFormat="1" hidden="1">
      <c r="A22" s="184"/>
      <c r="B22" s="213"/>
      <c r="C22" s="51"/>
      <c r="D22" s="189"/>
      <c r="E22" s="189"/>
      <c r="F22" s="190"/>
      <c r="G22" s="176"/>
      <c r="H22" s="177"/>
      <c r="I22" s="178"/>
      <c r="J22" s="177"/>
      <c r="K22" s="176"/>
      <c r="L22" s="179"/>
      <c r="M22" s="176"/>
      <c r="N22" s="177"/>
      <c r="O22" s="180">
        <f t="shared" si="4"/>
        <v>0</v>
      </c>
      <c r="P22" s="191">
        <f t="shared" si="3"/>
        <v>0</v>
      </c>
    </row>
    <row r="23" spans="1:16" s="185" customFormat="1" hidden="1">
      <c r="A23" s="184"/>
      <c r="B23" s="213"/>
      <c r="C23" s="51"/>
      <c r="D23" s="189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80">
        <f t="shared" si="4"/>
        <v>0</v>
      </c>
      <c r="P23" s="191">
        <f t="shared" si="3"/>
        <v>0</v>
      </c>
    </row>
    <row r="24" spans="1:16" s="185" customFormat="1" hidden="1">
      <c r="A24" s="184"/>
      <c r="B24" s="220"/>
      <c r="C24" s="170"/>
      <c r="D24" s="164"/>
      <c r="E24" s="164"/>
      <c r="F24" s="165"/>
      <c r="G24" s="166"/>
      <c r="H24" s="167"/>
      <c r="I24" s="168"/>
      <c r="J24" s="167"/>
      <c r="K24" s="166"/>
      <c r="L24" s="169"/>
      <c r="M24" s="166"/>
      <c r="N24" s="167"/>
      <c r="O24" s="180">
        <f t="shared" si="4"/>
        <v>0</v>
      </c>
      <c r="P24" s="191">
        <f t="shared" ref="P24:P27" si="5">(D24*$D$3)+(E24*$E$3)+(F24*$F$3)+(G24*$G$3)+(H24*$H$3)+(I24*$I$3)+(J24*$J$3)+(K24*$K$3)+(L24*$L$3)+(M24*$M$3)+(N24*$N$3)</f>
        <v>0</v>
      </c>
    </row>
    <row r="25" spans="1:16" s="185" customFormat="1" hidden="1">
      <c r="A25" s="184"/>
      <c r="B25" s="220"/>
      <c r="C25" s="170"/>
      <c r="D25" s="164"/>
      <c r="E25" s="164"/>
      <c r="F25" s="165"/>
      <c r="G25" s="166"/>
      <c r="H25" s="167"/>
      <c r="I25" s="168"/>
      <c r="J25" s="167"/>
      <c r="K25" s="166"/>
      <c r="L25" s="169"/>
      <c r="M25" s="166"/>
      <c r="N25" s="167"/>
      <c r="O25" s="180">
        <f t="shared" si="4"/>
        <v>0</v>
      </c>
      <c r="P25" s="191">
        <f t="shared" si="5"/>
        <v>0</v>
      </c>
    </row>
    <row r="26" spans="1:16" s="185" customFormat="1" hidden="1">
      <c r="A26" s="184"/>
      <c r="B26" s="213"/>
      <c r="C26" s="51"/>
      <c r="D26" s="189"/>
      <c r="E26" s="189"/>
      <c r="F26" s="190"/>
      <c r="G26" s="176"/>
      <c r="H26" s="177"/>
      <c r="I26" s="178"/>
      <c r="J26" s="177"/>
      <c r="K26" s="176"/>
      <c r="L26" s="179"/>
      <c r="M26" s="176"/>
      <c r="N26" s="177"/>
      <c r="O26" s="180">
        <f t="shared" si="4"/>
        <v>0</v>
      </c>
      <c r="P26" s="191">
        <f t="shared" si="5"/>
        <v>0</v>
      </c>
    </row>
    <row r="27" spans="1:16" s="185" customFormat="1" hidden="1">
      <c r="A27" s="184"/>
      <c r="B27" s="213"/>
      <c r="C27" s="51"/>
      <c r="D27" s="189"/>
      <c r="E27" s="189"/>
      <c r="F27" s="190"/>
      <c r="G27" s="176"/>
      <c r="H27" s="177"/>
      <c r="I27" s="178"/>
      <c r="J27" s="177"/>
      <c r="K27" s="176"/>
      <c r="L27" s="179"/>
      <c r="M27" s="176"/>
      <c r="N27" s="177"/>
      <c r="O27" s="180">
        <f t="shared" si="4"/>
        <v>0</v>
      </c>
      <c r="P27" s="191">
        <f t="shared" si="5"/>
        <v>0</v>
      </c>
    </row>
    <row r="28" spans="1:16" s="185" customFormat="1" hidden="1">
      <c r="A28" s="184"/>
      <c r="B28" s="220"/>
      <c r="C28" s="170"/>
      <c r="D28" s="164"/>
      <c r="E28" s="164"/>
      <c r="F28" s="165"/>
      <c r="G28" s="166"/>
      <c r="H28" s="167"/>
      <c r="I28" s="168"/>
      <c r="J28" s="167"/>
      <c r="K28" s="166"/>
      <c r="L28" s="169"/>
      <c r="M28" s="166"/>
      <c r="N28" s="167"/>
      <c r="O28" s="180">
        <f t="shared" ref="O28:O31" si="6">SUM(F28:N28)</f>
        <v>0</v>
      </c>
      <c r="P28" s="191">
        <f t="shared" ref="P28:P31" si="7">(D28*$D$3)+(E28*$E$3)+(F28*$F$3)+(G28*$G$3)+(H28*$H$3)+(I28*$I$3)+(J28*$J$3)+(K28*$K$3)+(L28*$L$3)+(M28*$M$3)+(N28*$N$3)</f>
        <v>0</v>
      </c>
    </row>
    <row r="29" spans="1:16" s="185" customFormat="1" hidden="1">
      <c r="A29" s="184"/>
      <c r="B29" s="220"/>
      <c r="C29" s="170"/>
      <c r="D29" s="164"/>
      <c r="E29" s="164"/>
      <c r="F29" s="165"/>
      <c r="G29" s="166"/>
      <c r="H29" s="167"/>
      <c r="I29" s="168"/>
      <c r="J29" s="167"/>
      <c r="K29" s="166"/>
      <c r="L29" s="169"/>
      <c r="M29" s="166"/>
      <c r="N29" s="167"/>
      <c r="O29" s="180">
        <f t="shared" si="6"/>
        <v>0</v>
      </c>
      <c r="P29" s="191">
        <f t="shared" si="7"/>
        <v>0</v>
      </c>
    </row>
    <row r="30" spans="1:16" s="185" customFormat="1" hidden="1">
      <c r="A30" s="184"/>
      <c r="B30" s="213"/>
      <c r="C30" s="51"/>
      <c r="D30" s="189"/>
      <c r="E30" s="189"/>
      <c r="F30" s="190"/>
      <c r="G30" s="176"/>
      <c r="H30" s="177"/>
      <c r="I30" s="178"/>
      <c r="J30" s="177"/>
      <c r="K30" s="176"/>
      <c r="L30" s="179"/>
      <c r="M30" s="176"/>
      <c r="N30" s="177"/>
      <c r="O30" s="180">
        <f t="shared" si="6"/>
        <v>0</v>
      </c>
      <c r="P30" s="191">
        <f t="shared" si="7"/>
        <v>0</v>
      </c>
    </row>
    <row r="31" spans="1:16" s="185" customFormat="1" hidden="1">
      <c r="A31" s="184"/>
      <c r="B31" s="213"/>
      <c r="C31" s="51"/>
      <c r="D31" s="189"/>
      <c r="E31" s="189"/>
      <c r="F31" s="190"/>
      <c r="G31" s="176"/>
      <c r="H31" s="177"/>
      <c r="I31" s="178"/>
      <c r="J31" s="177"/>
      <c r="K31" s="176"/>
      <c r="L31" s="179"/>
      <c r="M31" s="176"/>
      <c r="N31" s="177"/>
      <c r="O31" s="180">
        <f t="shared" si="6"/>
        <v>0</v>
      </c>
      <c r="P31" s="191">
        <f t="shared" si="7"/>
        <v>0</v>
      </c>
    </row>
    <row r="32" spans="1:16" s="185" customFormat="1" hidden="1">
      <c r="A32" s="184"/>
      <c r="B32" s="220"/>
      <c r="C32" s="170"/>
      <c r="D32" s="164"/>
      <c r="E32" s="164"/>
      <c r="F32" s="165"/>
      <c r="G32" s="166"/>
      <c r="H32" s="167"/>
      <c r="I32" s="168"/>
      <c r="J32" s="167"/>
      <c r="K32" s="166"/>
      <c r="L32" s="169"/>
      <c r="M32" s="166"/>
      <c r="N32" s="167"/>
      <c r="O32" s="180">
        <f t="shared" ref="O32:O35" si="8">SUM(F32:N32)</f>
        <v>0</v>
      </c>
      <c r="P32" s="191">
        <f t="shared" ref="P32:P35" si="9">(D32*$D$3)+(E32*$E$3)+(F32*$F$3)+(G32*$G$3)+(H32*$H$3)+(I32*$I$3)+(J32*$J$3)+(K32*$K$3)+(L32*$L$3)+(M32*$M$3)+(N32*$N$3)</f>
        <v>0</v>
      </c>
    </row>
    <row r="33" spans="1:16" s="185" customFormat="1" hidden="1">
      <c r="A33" s="184"/>
      <c r="B33" s="220"/>
      <c r="C33" s="170"/>
      <c r="D33" s="164"/>
      <c r="E33" s="164"/>
      <c r="F33" s="165"/>
      <c r="G33" s="166"/>
      <c r="H33" s="167"/>
      <c r="I33" s="168"/>
      <c r="J33" s="167"/>
      <c r="K33" s="166"/>
      <c r="L33" s="169"/>
      <c r="M33" s="166"/>
      <c r="N33" s="167"/>
      <c r="O33" s="180">
        <f t="shared" si="8"/>
        <v>0</v>
      </c>
      <c r="P33" s="191">
        <f t="shared" si="9"/>
        <v>0</v>
      </c>
    </row>
    <row r="34" spans="1:16" s="185" customFormat="1" hidden="1">
      <c r="A34" s="184"/>
      <c r="B34" s="213"/>
      <c r="C34" s="51"/>
      <c r="D34" s="189"/>
      <c r="E34" s="189"/>
      <c r="F34" s="190"/>
      <c r="G34" s="176"/>
      <c r="H34" s="177"/>
      <c r="I34" s="178"/>
      <c r="J34" s="177"/>
      <c r="K34" s="176"/>
      <c r="L34" s="179"/>
      <c r="M34" s="176"/>
      <c r="N34" s="177"/>
      <c r="O34" s="180">
        <f t="shared" si="8"/>
        <v>0</v>
      </c>
      <c r="P34" s="191">
        <f t="shared" si="9"/>
        <v>0</v>
      </c>
    </row>
    <row r="35" spans="1:16" s="185" customFormat="1" hidden="1">
      <c r="A35" s="184"/>
      <c r="B35" s="213"/>
      <c r="C35" s="51"/>
      <c r="D35" s="189"/>
      <c r="E35" s="189"/>
      <c r="F35" s="190"/>
      <c r="G35" s="176"/>
      <c r="H35" s="177"/>
      <c r="I35" s="178"/>
      <c r="J35" s="177"/>
      <c r="K35" s="176"/>
      <c r="L35" s="179"/>
      <c r="M35" s="176"/>
      <c r="N35" s="177"/>
      <c r="O35" s="180">
        <f t="shared" si="8"/>
        <v>0</v>
      </c>
      <c r="P35" s="191">
        <f t="shared" si="9"/>
        <v>0</v>
      </c>
    </row>
    <row r="36" spans="1:16" s="30" customFormat="1" hidden="1">
      <c r="A36" s="1"/>
      <c r="B36" s="221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36">
        <f>SUM(F36:N36)</f>
        <v>0</v>
      </c>
      <c r="P36" s="191">
        <f t="shared" si="3"/>
        <v>0</v>
      </c>
    </row>
    <row r="37" spans="1:16" ht="12" hidden="1" thickBot="1">
      <c r="A37" s="38"/>
      <c r="B37" s="193" t="s">
        <v>21</v>
      </c>
      <c r="C37" s="39">
        <f t="shared" ref="C37:P37" si="10">SUM(C15:C36)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39">
        <f t="shared" si="10"/>
        <v>0</v>
      </c>
      <c r="I37" s="39">
        <f t="shared" si="10"/>
        <v>0</v>
      </c>
      <c r="J37" s="39">
        <f t="shared" si="10"/>
        <v>0</v>
      </c>
      <c r="K37" s="39">
        <f t="shared" si="10"/>
        <v>0</v>
      </c>
      <c r="L37" s="39">
        <f t="shared" si="10"/>
        <v>0</v>
      </c>
      <c r="M37" s="39">
        <f t="shared" si="10"/>
        <v>0</v>
      </c>
      <c r="N37" s="39">
        <f t="shared" si="10"/>
        <v>0</v>
      </c>
      <c r="O37" s="106">
        <f t="shared" si="10"/>
        <v>0</v>
      </c>
      <c r="P37" s="39">
        <f t="shared" si="10"/>
        <v>0</v>
      </c>
    </row>
    <row r="38" spans="1:16" hidden="1">
      <c r="B38" s="185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18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19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5" customFormat="1" ht="11.25" customHeight="1">
      <c r="A41" s="126"/>
      <c r="B41" s="222" t="s">
        <v>99</v>
      </c>
      <c r="C41" s="64"/>
      <c r="D41" s="189"/>
      <c r="E41" s="189"/>
      <c r="F41" s="190"/>
      <c r="G41" s="122">
        <v>7</v>
      </c>
      <c r="H41" s="123"/>
      <c r="I41" s="122"/>
      <c r="J41" s="127"/>
      <c r="K41" s="122">
        <v>78</v>
      </c>
      <c r="L41" s="123"/>
      <c r="M41" s="122"/>
      <c r="N41" s="123">
        <v>5</v>
      </c>
      <c r="O41" s="116">
        <f>SUM(F41:N41)+(E41*18)+(D41*9)</f>
        <v>90</v>
      </c>
      <c r="P41" s="191">
        <f t="shared" ref="P41:P53" si="11">(D41*$D$3)+(E41*$E$3)+(F41*$F$3)+(G41*$G$3)+(H41*$H$3)+(I41*$I$3)+(J41*$J$3)+(K41*$K$3)+(L41*$L$3)+(M41*$M$3)+(N41*$N$3)</f>
        <v>89.75</v>
      </c>
    </row>
    <row r="42" spans="1:16" s="185" customFormat="1" ht="11.25" customHeight="1">
      <c r="A42" s="126"/>
      <c r="B42" s="223" t="s">
        <v>100</v>
      </c>
      <c r="C42" s="64"/>
      <c r="D42" s="189"/>
      <c r="E42" s="189"/>
      <c r="F42" s="190"/>
      <c r="G42" s="122">
        <v>150</v>
      </c>
      <c r="H42" s="123"/>
      <c r="I42" s="122"/>
      <c r="J42" s="127"/>
      <c r="K42" s="122"/>
      <c r="L42" s="123"/>
      <c r="M42" s="122"/>
      <c r="N42" s="123"/>
      <c r="O42" s="180">
        <f t="shared" ref="O42:O44" si="12">SUM(F42:N42)</f>
        <v>150</v>
      </c>
      <c r="P42" s="191">
        <f t="shared" ref="P42:P48" si="13">(D42*$D$3)+(E42*$E$3)+(F42*$F$3)+(G42*$G$3)+(H42*$H$3)+(I42*$I$3)+(J42*$J$3)+(K42*$K$3)+(L42*$L$3)+(M42*$M$3)+(N42*$N$3)</f>
        <v>37.5</v>
      </c>
    </row>
    <row r="43" spans="1:16" s="185" customFormat="1" ht="11.25" customHeight="1">
      <c r="A43" s="126"/>
      <c r="B43" s="223" t="s">
        <v>101</v>
      </c>
      <c r="C43" s="64"/>
      <c r="D43" s="189"/>
      <c r="E43" s="189"/>
      <c r="F43" s="190"/>
      <c r="G43" s="122">
        <v>2</v>
      </c>
      <c r="H43" s="123"/>
      <c r="I43" s="122"/>
      <c r="J43" s="127"/>
      <c r="K43" s="122"/>
      <c r="L43" s="123"/>
      <c r="M43" s="122">
        <v>3</v>
      </c>
      <c r="N43" s="123">
        <v>104</v>
      </c>
      <c r="O43" s="180">
        <f t="shared" si="12"/>
        <v>109</v>
      </c>
      <c r="P43" s="191">
        <f t="shared" si="13"/>
        <v>214.5</v>
      </c>
    </row>
    <row r="44" spans="1:16" s="185" customFormat="1" ht="11.25" customHeight="1">
      <c r="A44" s="126"/>
      <c r="B44" s="222" t="s">
        <v>102</v>
      </c>
      <c r="C44" s="64"/>
      <c r="D44" s="189"/>
      <c r="E44" s="189"/>
      <c r="F44" s="190"/>
      <c r="G44" s="122">
        <v>36</v>
      </c>
      <c r="H44" s="123"/>
      <c r="I44" s="122"/>
      <c r="J44" s="127"/>
      <c r="K44" s="122">
        <v>36</v>
      </c>
      <c r="L44" s="123"/>
      <c r="M44" s="122">
        <v>1</v>
      </c>
      <c r="N44" s="123"/>
      <c r="O44" s="180">
        <f t="shared" si="12"/>
        <v>73</v>
      </c>
      <c r="P44" s="191">
        <f t="shared" si="13"/>
        <v>47</v>
      </c>
    </row>
    <row r="45" spans="1:16" s="185" customFormat="1" ht="11.25" customHeight="1">
      <c r="A45" s="126"/>
      <c r="B45" s="223" t="s">
        <v>103</v>
      </c>
      <c r="C45" s="64"/>
      <c r="D45" s="189"/>
      <c r="E45" s="189"/>
      <c r="F45" s="190"/>
      <c r="G45" s="122">
        <v>2</v>
      </c>
      <c r="H45" s="123"/>
      <c r="I45" s="122"/>
      <c r="J45" s="127"/>
      <c r="K45" s="122"/>
      <c r="L45" s="123"/>
      <c r="M45" s="122"/>
      <c r="N45" s="123">
        <v>2</v>
      </c>
      <c r="O45" s="116">
        <f>SUM(F45:N45)+(E45*18)+(D45*9)</f>
        <v>4</v>
      </c>
      <c r="P45" s="191">
        <f t="shared" si="13"/>
        <v>4.5</v>
      </c>
    </row>
    <row r="46" spans="1:16" s="185" customFormat="1" ht="11.25" customHeight="1">
      <c r="A46" s="126"/>
      <c r="B46" s="222" t="s">
        <v>104</v>
      </c>
      <c r="C46" s="64"/>
      <c r="D46" s="189"/>
      <c r="E46" s="189"/>
      <c r="F46" s="190"/>
      <c r="G46" s="122">
        <v>1</v>
      </c>
      <c r="H46" s="123"/>
      <c r="I46" s="122"/>
      <c r="J46" s="127"/>
      <c r="K46" s="122"/>
      <c r="L46" s="123"/>
      <c r="M46" s="122">
        <v>1</v>
      </c>
      <c r="N46" s="123"/>
      <c r="O46" s="116">
        <f>SUM(F46:N46)+(E46*18)+(D46*9)</f>
        <v>2</v>
      </c>
      <c r="P46" s="191">
        <f t="shared" si="13"/>
        <v>2.25</v>
      </c>
    </row>
    <row r="47" spans="1:16" s="185" customFormat="1" ht="11.25" customHeight="1">
      <c r="A47" s="126"/>
      <c r="B47" s="223" t="s">
        <v>105</v>
      </c>
      <c r="C47" s="64"/>
      <c r="D47" s="189"/>
      <c r="E47" s="189"/>
      <c r="F47" s="190"/>
      <c r="G47" s="122">
        <v>1</v>
      </c>
      <c r="H47" s="123"/>
      <c r="I47" s="122"/>
      <c r="J47" s="127"/>
      <c r="K47" s="122"/>
      <c r="L47" s="123"/>
      <c r="M47" s="122"/>
      <c r="N47" s="123"/>
      <c r="O47" s="180">
        <f t="shared" ref="O47:O48" si="14">SUM(F47:N47)</f>
        <v>1</v>
      </c>
      <c r="P47" s="191">
        <f t="shared" si="13"/>
        <v>0.25</v>
      </c>
    </row>
    <row r="48" spans="1:16" s="185" customFormat="1" ht="11.25" customHeight="1">
      <c r="A48" s="126"/>
      <c r="B48" s="222" t="s">
        <v>106</v>
      </c>
      <c r="C48" s="64"/>
      <c r="D48" s="189"/>
      <c r="E48" s="189"/>
      <c r="F48" s="190"/>
      <c r="G48" s="122"/>
      <c r="H48" s="123"/>
      <c r="I48" s="122"/>
      <c r="J48" s="127"/>
      <c r="K48" s="122">
        <v>20</v>
      </c>
      <c r="L48" s="123"/>
      <c r="M48" s="122"/>
      <c r="N48" s="123"/>
      <c r="O48" s="180">
        <f t="shared" si="14"/>
        <v>20</v>
      </c>
      <c r="P48" s="191">
        <f t="shared" si="13"/>
        <v>20</v>
      </c>
    </row>
    <row r="49" spans="1:16" s="185" customFormat="1" ht="11.25" customHeight="1">
      <c r="A49" s="126"/>
      <c r="B49" s="223" t="s">
        <v>107</v>
      </c>
      <c r="C49" s="64"/>
      <c r="D49" s="189"/>
      <c r="E49" s="189"/>
      <c r="F49" s="190"/>
      <c r="G49" s="122">
        <v>15</v>
      </c>
      <c r="H49" s="123"/>
      <c r="I49" s="122"/>
      <c r="J49" s="127"/>
      <c r="K49" s="122">
        <v>5</v>
      </c>
      <c r="L49" s="123"/>
      <c r="M49" s="122"/>
      <c r="N49" s="123">
        <v>3</v>
      </c>
      <c r="O49" s="180">
        <f t="shared" ref="O49:O50" si="15">SUM(F49:N49)</f>
        <v>23</v>
      </c>
      <c r="P49" s="191">
        <f t="shared" ref="P49:P50" si="16">(D49*$D$3)+(E49*$E$3)+(F49*$F$3)+(G49*$G$3)+(H49*$H$3)+(I49*$I$3)+(J49*$J$3)+(K49*$K$3)+(L49*$L$3)+(M49*$M$3)+(N49*$N$3)</f>
        <v>14.75</v>
      </c>
    </row>
    <row r="50" spans="1:16" s="185" customFormat="1" ht="11.25" customHeight="1">
      <c r="A50" s="126"/>
      <c r="B50" s="222" t="s">
        <v>108</v>
      </c>
      <c r="C50" s="64"/>
      <c r="D50" s="189"/>
      <c r="E50" s="189"/>
      <c r="F50" s="190"/>
      <c r="G50" s="122">
        <v>25</v>
      </c>
      <c r="H50" s="123"/>
      <c r="I50" s="122"/>
      <c r="J50" s="127"/>
      <c r="K50" s="122">
        <v>8</v>
      </c>
      <c r="L50" s="123"/>
      <c r="M50" s="122"/>
      <c r="N50" s="123">
        <v>3</v>
      </c>
      <c r="O50" s="180">
        <f t="shared" si="15"/>
        <v>36</v>
      </c>
      <c r="P50" s="191">
        <f t="shared" si="16"/>
        <v>20.25</v>
      </c>
    </row>
    <row r="51" spans="1:16" s="185" customFormat="1" ht="11.25" customHeight="1">
      <c r="A51" s="126"/>
      <c r="B51" s="223" t="s">
        <v>109</v>
      </c>
      <c r="C51" s="64"/>
      <c r="D51" s="189"/>
      <c r="E51" s="189"/>
      <c r="F51" s="190"/>
      <c r="G51" s="122">
        <v>28</v>
      </c>
      <c r="H51" s="123"/>
      <c r="I51" s="122">
        <v>1</v>
      </c>
      <c r="J51" s="127"/>
      <c r="K51" s="122">
        <v>6</v>
      </c>
      <c r="L51" s="123"/>
      <c r="M51" s="122"/>
      <c r="N51" s="123">
        <v>5</v>
      </c>
      <c r="O51" s="180">
        <f t="shared" ref="O51:O52" si="17">SUM(F51:N51)</f>
        <v>40</v>
      </c>
      <c r="P51" s="191">
        <f t="shared" si="11"/>
        <v>23.5</v>
      </c>
    </row>
    <row r="52" spans="1:16" s="185" customFormat="1" ht="11.25" customHeight="1">
      <c r="A52" s="126"/>
      <c r="B52" s="223"/>
      <c r="C52" s="64"/>
      <c r="D52" s="189"/>
      <c r="E52" s="189"/>
      <c r="F52" s="190"/>
      <c r="G52" s="122"/>
      <c r="H52" s="123"/>
      <c r="I52" s="122"/>
      <c r="J52" s="127"/>
      <c r="K52" s="122"/>
      <c r="L52" s="123"/>
      <c r="M52" s="122"/>
      <c r="N52" s="123"/>
      <c r="O52" s="180">
        <f t="shared" si="17"/>
        <v>0</v>
      </c>
      <c r="P52" s="191">
        <f t="shared" si="11"/>
        <v>0</v>
      </c>
    </row>
    <row r="53" spans="1:16" s="185" customFormat="1" ht="11.25" customHeight="1">
      <c r="A53" s="126"/>
      <c r="B53" s="223"/>
      <c r="C53" s="64"/>
      <c r="D53" s="189"/>
      <c r="E53" s="189"/>
      <c r="F53" s="190"/>
      <c r="G53" s="122"/>
      <c r="H53" s="123"/>
      <c r="I53" s="122"/>
      <c r="J53" s="127"/>
      <c r="K53" s="122"/>
      <c r="L53" s="123"/>
      <c r="M53" s="122"/>
      <c r="N53" s="123"/>
      <c r="O53" s="180">
        <f t="shared" ref="O53" si="18">SUM(F53:N53)</f>
        <v>0</v>
      </c>
      <c r="P53" s="191">
        <f t="shared" si="11"/>
        <v>0</v>
      </c>
    </row>
    <row r="54" spans="1:16" ht="12" thickBot="1">
      <c r="A54" s="38"/>
      <c r="B54" s="193"/>
      <c r="C54" s="43">
        <f t="shared" ref="C54:P54" si="19">SUM(C41:C53)</f>
        <v>0</v>
      </c>
      <c r="D54" s="43">
        <f t="shared" si="19"/>
        <v>0</v>
      </c>
      <c r="E54" s="43">
        <f t="shared" si="19"/>
        <v>0</v>
      </c>
      <c r="F54" s="43">
        <f t="shared" si="19"/>
        <v>0</v>
      </c>
      <c r="G54" s="43">
        <f t="shared" si="19"/>
        <v>267</v>
      </c>
      <c r="H54" s="43">
        <f t="shared" si="19"/>
        <v>0</v>
      </c>
      <c r="I54" s="43">
        <f t="shared" si="19"/>
        <v>1</v>
      </c>
      <c r="J54" s="43">
        <f t="shared" si="19"/>
        <v>0</v>
      </c>
      <c r="K54" s="43">
        <f t="shared" si="19"/>
        <v>153</v>
      </c>
      <c r="L54" s="43">
        <f t="shared" si="19"/>
        <v>0</v>
      </c>
      <c r="M54" s="43">
        <f t="shared" si="19"/>
        <v>5</v>
      </c>
      <c r="N54" s="43">
        <f t="shared" si="19"/>
        <v>122</v>
      </c>
      <c r="O54" s="44">
        <f t="shared" si="19"/>
        <v>548</v>
      </c>
      <c r="P54" s="45">
        <f t="shared" si="19"/>
        <v>474.25</v>
      </c>
    </row>
    <row r="55" spans="1:16">
      <c r="G55" s="42"/>
    </row>
    <row r="56" spans="1:16">
      <c r="G56" s="42"/>
    </row>
    <row r="57" spans="1:16" ht="12" thickBot="1">
      <c r="B57" s="219" t="s">
        <v>51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>
      <c r="A58" s="126"/>
      <c r="B58" s="223" t="s">
        <v>97</v>
      </c>
      <c r="C58" s="64"/>
      <c r="D58" s="52"/>
      <c r="E58" s="52"/>
      <c r="F58" s="53"/>
      <c r="G58" s="122">
        <v>15</v>
      </c>
      <c r="H58" s="123"/>
      <c r="I58" s="122"/>
      <c r="J58" s="127"/>
      <c r="K58" s="122"/>
      <c r="L58" s="123"/>
      <c r="M58" s="122"/>
      <c r="N58" s="128"/>
      <c r="O58" s="116">
        <f>SUM(F58:N58)+(E58*18)+(D58*9)</f>
        <v>15</v>
      </c>
      <c r="P58" s="191">
        <f t="shared" ref="P58:P59" si="20">(D58*$D$3)+(E58*$E$3)+(F58*$F$3)+(G58*$G$3)+(H58*$H$3)+(I58*$I$3)+(J58*$J$3)+(K58*$K$3)+(L58*$L$3)+(M58*$M$3)+(N58*$N$3)</f>
        <v>3.75</v>
      </c>
    </row>
    <row r="59" spans="1:16" s="30" customFormat="1" ht="12.75" customHeight="1">
      <c r="A59" s="126"/>
      <c r="B59" s="222"/>
      <c r="C59" s="64"/>
      <c r="D59" s="52"/>
      <c r="E59" s="52"/>
      <c r="F59" s="53"/>
      <c r="G59" s="131"/>
      <c r="H59" s="132"/>
      <c r="I59" s="129"/>
      <c r="J59" s="1"/>
      <c r="K59" s="129"/>
      <c r="L59" s="107"/>
      <c r="M59" s="129"/>
      <c r="N59" s="107"/>
      <c r="O59" s="129">
        <f t="shared" ref="O59" si="21">SUM(F59:N59)</f>
        <v>0</v>
      </c>
      <c r="P59" s="191">
        <f t="shared" si="20"/>
        <v>0</v>
      </c>
    </row>
    <row r="60" spans="1:16" ht="12" thickBot="1">
      <c r="A60" s="38"/>
      <c r="B60" s="193" t="s">
        <v>21</v>
      </c>
      <c r="C60" s="39">
        <f t="shared" ref="C60:P60" si="22">SUM(C58:C59)</f>
        <v>0</v>
      </c>
      <c r="D60" s="39">
        <f t="shared" si="22"/>
        <v>0</v>
      </c>
      <c r="E60" s="39">
        <f t="shared" si="22"/>
        <v>0</v>
      </c>
      <c r="F60" s="39">
        <f t="shared" si="22"/>
        <v>0</v>
      </c>
      <c r="G60" s="130">
        <f t="shared" si="22"/>
        <v>15</v>
      </c>
      <c r="H60" s="130">
        <f t="shared" si="22"/>
        <v>0</v>
      </c>
      <c r="I60" s="43">
        <f t="shared" si="22"/>
        <v>0</v>
      </c>
      <c r="J60" s="43">
        <f t="shared" si="22"/>
        <v>0</v>
      </c>
      <c r="K60" s="43">
        <f t="shared" si="22"/>
        <v>0</v>
      </c>
      <c r="L60" s="43">
        <f t="shared" si="22"/>
        <v>0</v>
      </c>
      <c r="M60" s="43">
        <f t="shared" si="22"/>
        <v>0</v>
      </c>
      <c r="N60" s="43">
        <f t="shared" si="22"/>
        <v>0</v>
      </c>
      <c r="O60" s="44">
        <f t="shared" si="22"/>
        <v>15</v>
      </c>
      <c r="P60" s="45">
        <f t="shared" si="22"/>
        <v>3.75</v>
      </c>
    </row>
    <row r="61" spans="1:16">
      <c r="A61" s="38"/>
      <c r="B61" s="54"/>
      <c r="C61" s="54"/>
      <c r="D61" s="54"/>
      <c r="E61" s="54"/>
      <c r="F61" s="54"/>
      <c r="G61" s="55"/>
      <c r="H61" s="55"/>
      <c r="I61" s="55"/>
      <c r="J61" s="55"/>
      <c r="K61" s="55"/>
      <c r="L61" s="55"/>
      <c r="M61" s="55"/>
      <c r="N61" s="55"/>
      <c r="O61" s="56"/>
      <c r="P61" s="57"/>
    </row>
    <row r="62" spans="1:16">
      <c r="A62" s="38"/>
      <c r="B62" s="54"/>
      <c r="C62" s="54"/>
      <c r="D62" s="54"/>
      <c r="E62" s="54"/>
      <c r="F62" s="54"/>
      <c r="G62" s="55"/>
      <c r="H62" s="55"/>
      <c r="I62" s="55"/>
      <c r="J62" s="55"/>
      <c r="K62" s="55"/>
      <c r="L62" s="55"/>
      <c r="M62" s="55"/>
      <c r="N62" s="55"/>
      <c r="O62" s="56"/>
      <c r="P62" s="57"/>
    </row>
    <row r="63" spans="1:16" ht="12" thickBot="1">
      <c r="B63" s="219" t="s">
        <v>85</v>
      </c>
      <c r="C63" s="173"/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  <c r="P63" s="35"/>
    </row>
    <row r="64" spans="1:16" s="172" customFormat="1">
      <c r="A64" s="171"/>
      <c r="B64" s="213" t="s">
        <v>75</v>
      </c>
      <c r="C64" s="174"/>
      <c r="D64" s="174"/>
      <c r="E64" s="174"/>
      <c r="F64" s="175">
        <v>31</v>
      </c>
      <c r="G64" s="176">
        <v>75</v>
      </c>
      <c r="H64" s="177"/>
      <c r="I64" s="178">
        <v>9</v>
      </c>
      <c r="J64" s="177"/>
      <c r="K64" s="176"/>
      <c r="L64" s="179">
        <v>15</v>
      </c>
      <c r="M64" s="176"/>
      <c r="N64" s="177">
        <v>2</v>
      </c>
      <c r="O64" s="180">
        <f>SUM(F64:N64)</f>
        <v>132</v>
      </c>
      <c r="P64" s="191">
        <f t="shared" ref="P64:P65" si="23">(D64*$D$3)+(E64*$E$3)+(F64*$F$3)+(G64*$G$3)+(H64*$H$3)+(I64*$I$3)+(J64*$J$3)+(K64*$K$3)+(L64*$L$3)+(M64*$M$3)+(N64*$N$3)</f>
        <v>45.35</v>
      </c>
    </row>
    <row r="65" spans="1:16" s="30" customFormat="1">
      <c r="A65" s="1"/>
      <c r="B65" s="213"/>
      <c r="C65" s="64"/>
      <c r="D65" s="174"/>
      <c r="E65" s="174"/>
      <c r="F65" s="175"/>
      <c r="G65" s="176"/>
      <c r="H65" s="177"/>
      <c r="I65" s="178"/>
      <c r="J65" s="177"/>
      <c r="K65" s="176"/>
      <c r="L65" s="62"/>
      <c r="M65" s="59"/>
      <c r="N65" s="60"/>
      <c r="O65" s="36">
        <f>SUM(F65:N65)</f>
        <v>0</v>
      </c>
      <c r="P65" s="191">
        <f t="shared" si="23"/>
        <v>0</v>
      </c>
    </row>
    <row r="66" spans="1:16" ht="12" thickBot="1">
      <c r="A66" s="38"/>
      <c r="B66" s="193" t="s">
        <v>21</v>
      </c>
      <c r="C66" s="39">
        <f t="shared" ref="C66:D66" si="24">SUM(C65:C65)</f>
        <v>0</v>
      </c>
      <c r="D66" s="39">
        <f t="shared" si="24"/>
        <v>0</v>
      </c>
      <c r="E66" s="44">
        <f t="shared" ref="E66:N66" si="25">SUM(E64:E65)</f>
        <v>0</v>
      </c>
      <c r="F66" s="44">
        <f t="shared" si="25"/>
        <v>31</v>
      </c>
      <c r="G66" s="44">
        <f t="shared" si="25"/>
        <v>75</v>
      </c>
      <c r="H66" s="44">
        <f t="shared" si="25"/>
        <v>0</v>
      </c>
      <c r="I66" s="44">
        <f t="shared" si="25"/>
        <v>9</v>
      </c>
      <c r="J66" s="44">
        <f t="shared" si="25"/>
        <v>0</v>
      </c>
      <c r="K66" s="44">
        <f t="shared" si="25"/>
        <v>0</v>
      </c>
      <c r="L66" s="44">
        <f t="shared" si="25"/>
        <v>15</v>
      </c>
      <c r="M66" s="44">
        <f t="shared" si="25"/>
        <v>0</v>
      </c>
      <c r="N66" s="44">
        <f t="shared" si="25"/>
        <v>2</v>
      </c>
      <c r="O66" s="44">
        <f>SUM(O64:O65)</f>
        <v>132</v>
      </c>
      <c r="P66" s="45">
        <f>SUM(P64:P65)</f>
        <v>45.35</v>
      </c>
    </row>
    <row r="67" spans="1:16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s="184" customFormat="1" hidden="1">
      <c r="B68" s="224"/>
      <c r="G68" s="42"/>
    </row>
    <row r="69" spans="1:16" s="184" customFormat="1" ht="12" hidden="1" thickBot="1">
      <c r="B69" s="219" t="s">
        <v>53</v>
      </c>
      <c r="C69" s="186"/>
      <c r="D69" s="186"/>
      <c r="E69" s="186"/>
      <c r="F69" s="187"/>
      <c r="G69" s="187"/>
      <c r="H69" s="187"/>
      <c r="I69" s="187"/>
      <c r="J69" s="187"/>
      <c r="K69" s="187"/>
      <c r="L69" s="187"/>
      <c r="M69" s="187"/>
      <c r="N69" s="187"/>
      <c r="O69" s="188"/>
      <c r="P69" s="188"/>
    </row>
    <row r="70" spans="1:16" s="185" customFormat="1" hidden="1">
      <c r="A70" s="126"/>
      <c r="B70" s="223"/>
      <c r="C70" s="64"/>
      <c r="D70" s="189"/>
      <c r="E70" s="189"/>
      <c r="F70" s="190"/>
      <c r="G70" s="122"/>
      <c r="H70" s="123"/>
      <c r="I70" s="122"/>
      <c r="J70" s="127"/>
      <c r="K70" s="122"/>
      <c r="L70" s="123"/>
      <c r="M70" s="122"/>
      <c r="N70" s="128"/>
      <c r="O70" s="124">
        <f t="shared" ref="O70:O91" si="26">SUM(F70:N70)</f>
        <v>0</v>
      </c>
      <c r="P70" s="191">
        <f t="shared" ref="P70:P91" si="27">(D70*$D$3)+(E70*$E$3)+(F70*$F$3)+(G70*$G$3)+(H70*$H$3)+(I70*$I$3)+(J70*$J$3)+(K70*$K$3)+(L70*$L$3)+(M70*$M$3)+(N70*$N$3)</f>
        <v>0</v>
      </c>
    </row>
    <row r="71" spans="1:16" s="185" customFormat="1" hidden="1">
      <c r="A71" s="126"/>
      <c r="B71" s="222"/>
      <c r="C71" s="64"/>
      <c r="D71" s="189"/>
      <c r="E71" s="189"/>
      <c r="F71" s="190"/>
      <c r="G71" s="122"/>
      <c r="H71" s="123"/>
      <c r="I71" s="122"/>
      <c r="J71" s="127"/>
      <c r="K71" s="122"/>
      <c r="L71" s="123"/>
      <c r="M71" s="122"/>
      <c r="N71" s="128"/>
      <c r="O71" s="124">
        <f t="shared" si="26"/>
        <v>0</v>
      </c>
      <c r="P71" s="191">
        <f t="shared" si="27"/>
        <v>0</v>
      </c>
    </row>
    <row r="72" spans="1:16" s="185" customFormat="1" hidden="1">
      <c r="A72" s="126"/>
      <c r="B72" s="223"/>
      <c r="C72" s="64"/>
      <c r="D72" s="189"/>
      <c r="E72" s="189"/>
      <c r="F72" s="190"/>
      <c r="G72" s="122"/>
      <c r="H72" s="123"/>
      <c r="I72" s="122"/>
      <c r="J72" s="127"/>
      <c r="K72" s="122"/>
      <c r="L72" s="123"/>
      <c r="M72" s="122"/>
      <c r="N72" s="128"/>
      <c r="O72" s="124">
        <f t="shared" si="26"/>
        <v>0</v>
      </c>
      <c r="P72" s="191">
        <f t="shared" si="27"/>
        <v>0</v>
      </c>
    </row>
    <row r="73" spans="1:16" s="185" customFormat="1" hidden="1">
      <c r="A73" s="126"/>
      <c r="B73" s="222"/>
      <c r="C73" s="64"/>
      <c r="D73" s="189"/>
      <c r="E73" s="189"/>
      <c r="F73" s="190"/>
      <c r="G73" s="122"/>
      <c r="H73" s="123"/>
      <c r="I73" s="122"/>
      <c r="J73" s="127"/>
      <c r="K73" s="122"/>
      <c r="L73" s="123"/>
      <c r="M73" s="122"/>
      <c r="N73" s="128"/>
      <c r="O73" s="124">
        <f t="shared" si="26"/>
        <v>0</v>
      </c>
      <c r="P73" s="191">
        <f t="shared" si="27"/>
        <v>0</v>
      </c>
    </row>
    <row r="74" spans="1:16" s="185" customFormat="1" hidden="1">
      <c r="A74" s="126"/>
      <c r="B74" s="223"/>
      <c r="C74" s="64"/>
      <c r="D74" s="189"/>
      <c r="E74" s="189"/>
      <c r="F74" s="190"/>
      <c r="G74" s="122"/>
      <c r="H74" s="123"/>
      <c r="I74" s="122"/>
      <c r="J74" s="127"/>
      <c r="K74" s="122"/>
      <c r="L74" s="123"/>
      <c r="M74" s="122"/>
      <c r="N74" s="128"/>
      <c r="O74" s="124">
        <f t="shared" ref="O74:O76" si="28">SUM(F74:N74)</f>
        <v>0</v>
      </c>
      <c r="P74" s="191">
        <f t="shared" si="27"/>
        <v>0</v>
      </c>
    </row>
    <row r="75" spans="1:16" s="185" customFormat="1" hidden="1">
      <c r="A75" s="126"/>
      <c r="B75" s="222"/>
      <c r="C75" s="64"/>
      <c r="D75" s="189"/>
      <c r="E75" s="189"/>
      <c r="F75" s="190"/>
      <c r="G75" s="122"/>
      <c r="H75" s="123"/>
      <c r="I75" s="122"/>
      <c r="J75" s="127"/>
      <c r="K75" s="122"/>
      <c r="L75" s="123"/>
      <c r="M75" s="122"/>
      <c r="N75" s="128"/>
      <c r="O75" s="124">
        <f t="shared" si="28"/>
        <v>0</v>
      </c>
      <c r="P75" s="191">
        <f t="shared" si="27"/>
        <v>0</v>
      </c>
    </row>
    <row r="76" spans="1:16" s="185" customFormat="1" hidden="1">
      <c r="A76" s="126"/>
      <c r="B76" s="223"/>
      <c r="C76" s="64"/>
      <c r="D76" s="189"/>
      <c r="E76" s="189"/>
      <c r="F76" s="190"/>
      <c r="G76" s="122"/>
      <c r="H76" s="123"/>
      <c r="I76" s="122"/>
      <c r="J76" s="127"/>
      <c r="K76" s="122"/>
      <c r="L76" s="123"/>
      <c r="M76" s="122"/>
      <c r="N76" s="128"/>
      <c r="O76" s="124">
        <f t="shared" si="28"/>
        <v>0</v>
      </c>
      <c r="P76" s="191">
        <f t="shared" si="27"/>
        <v>0</v>
      </c>
    </row>
    <row r="77" spans="1:16" s="185" customFormat="1" hidden="1">
      <c r="A77" s="126"/>
      <c r="B77" s="222"/>
      <c r="C77" s="64"/>
      <c r="D77" s="189"/>
      <c r="E77" s="189"/>
      <c r="F77" s="190"/>
      <c r="G77" s="122"/>
      <c r="H77" s="123"/>
      <c r="I77" s="122"/>
      <c r="J77" s="127"/>
      <c r="K77" s="122"/>
      <c r="L77" s="123"/>
      <c r="M77" s="122"/>
      <c r="N77" s="128"/>
      <c r="O77" s="124">
        <f t="shared" ref="O77:O79" si="29">SUM(F77:N77)</f>
        <v>0</v>
      </c>
      <c r="P77" s="191">
        <f t="shared" si="27"/>
        <v>0</v>
      </c>
    </row>
    <row r="78" spans="1:16" s="185" customFormat="1" hidden="1">
      <c r="A78" s="126"/>
      <c r="B78" s="223"/>
      <c r="C78" s="64"/>
      <c r="D78" s="189"/>
      <c r="E78" s="189"/>
      <c r="F78" s="190"/>
      <c r="G78" s="122"/>
      <c r="H78" s="123"/>
      <c r="I78" s="122"/>
      <c r="J78" s="127"/>
      <c r="K78" s="122"/>
      <c r="L78" s="123"/>
      <c r="M78" s="122"/>
      <c r="N78" s="128"/>
      <c r="O78" s="124">
        <f t="shared" si="29"/>
        <v>0</v>
      </c>
      <c r="P78" s="191">
        <f t="shared" si="27"/>
        <v>0</v>
      </c>
    </row>
    <row r="79" spans="1:16" s="185" customFormat="1" hidden="1">
      <c r="A79" s="126"/>
      <c r="B79" s="222"/>
      <c r="C79" s="64"/>
      <c r="D79" s="189"/>
      <c r="E79" s="189"/>
      <c r="F79" s="190"/>
      <c r="G79" s="122"/>
      <c r="H79" s="123"/>
      <c r="I79" s="122"/>
      <c r="J79" s="127"/>
      <c r="K79" s="122"/>
      <c r="L79" s="123"/>
      <c r="M79" s="122"/>
      <c r="N79" s="128"/>
      <c r="O79" s="124">
        <f t="shared" si="29"/>
        <v>0</v>
      </c>
      <c r="P79" s="191">
        <f t="shared" si="27"/>
        <v>0</v>
      </c>
    </row>
    <row r="80" spans="1:16" s="185" customFormat="1" hidden="1">
      <c r="A80" s="126"/>
      <c r="B80" s="223"/>
      <c r="C80" s="64"/>
      <c r="D80" s="189"/>
      <c r="E80" s="189"/>
      <c r="F80" s="190"/>
      <c r="G80" s="122"/>
      <c r="H80" s="123"/>
      <c r="I80" s="122"/>
      <c r="J80" s="127"/>
      <c r="K80" s="122"/>
      <c r="L80" s="123"/>
      <c r="M80" s="122"/>
      <c r="N80" s="128"/>
      <c r="O80" s="124">
        <f t="shared" ref="O80:O82" si="30">SUM(F80:N80)</f>
        <v>0</v>
      </c>
      <c r="P80" s="191">
        <f t="shared" si="27"/>
        <v>0</v>
      </c>
    </row>
    <row r="81" spans="1:16" s="185" customFormat="1" hidden="1">
      <c r="A81" s="126"/>
      <c r="B81" s="222"/>
      <c r="C81" s="64"/>
      <c r="D81" s="189"/>
      <c r="E81" s="189"/>
      <c r="F81" s="190"/>
      <c r="G81" s="122"/>
      <c r="H81" s="123"/>
      <c r="I81" s="122"/>
      <c r="J81" s="127"/>
      <c r="K81" s="122"/>
      <c r="L81" s="123"/>
      <c r="M81" s="122"/>
      <c r="N81" s="128"/>
      <c r="O81" s="124">
        <f t="shared" si="30"/>
        <v>0</v>
      </c>
      <c r="P81" s="191">
        <f t="shared" si="27"/>
        <v>0</v>
      </c>
    </row>
    <row r="82" spans="1:16" s="185" customFormat="1" hidden="1">
      <c r="A82" s="126"/>
      <c r="B82" s="223"/>
      <c r="C82" s="64"/>
      <c r="D82" s="189"/>
      <c r="E82" s="189"/>
      <c r="F82" s="190"/>
      <c r="G82" s="122"/>
      <c r="H82" s="123"/>
      <c r="I82" s="122"/>
      <c r="J82" s="127"/>
      <c r="K82" s="122"/>
      <c r="L82" s="123"/>
      <c r="M82" s="122"/>
      <c r="N82" s="128"/>
      <c r="O82" s="124">
        <f t="shared" si="30"/>
        <v>0</v>
      </c>
      <c r="P82" s="191">
        <f t="shared" si="27"/>
        <v>0</v>
      </c>
    </row>
    <row r="83" spans="1:16" s="185" customFormat="1" hidden="1">
      <c r="A83" s="126"/>
      <c r="B83" s="222"/>
      <c r="C83" s="64"/>
      <c r="D83" s="189"/>
      <c r="E83" s="189"/>
      <c r="F83" s="190"/>
      <c r="G83" s="122"/>
      <c r="H83" s="123"/>
      <c r="I83" s="122"/>
      <c r="J83" s="127"/>
      <c r="K83" s="122"/>
      <c r="L83" s="123"/>
      <c r="M83" s="122"/>
      <c r="N83" s="128"/>
      <c r="O83" s="124">
        <f t="shared" ref="O83:O85" si="31">SUM(F83:N83)</f>
        <v>0</v>
      </c>
      <c r="P83" s="191">
        <f t="shared" si="27"/>
        <v>0</v>
      </c>
    </row>
    <row r="84" spans="1:16" s="185" customFormat="1" hidden="1">
      <c r="A84" s="126"/>
      <c r="B84" s="223"/>
      <c r="C84" s="64"/>
      <c r="D84" s="189"/>
      <c r="E84" s="189"/>
      <c r="F84" s="190"/>
      <c r="G84" s="122"/>
      <c r="H84" s="123"/>
      <c r="I84" s="122"/>
      <c r="J84" s="127"/>
      <c r="K84" s="122"/>
      <c r="L84" s="123"/>
      <c r="M84" s="122"/>
      <c r="N84" s="128"/>
      <c r="O84" s="124">
        <f t="shared" si="31"/>
        <v>0</v>
      </c>
      <c r="P84" s="191">
        <f t="shared" si="27"/>
        <v>0</v>
      </c>
    </row>
    <row r="85" spans="1:16" s="185" customFormat="1" hidden="1">
      <c r="A85" s="126"/>
      <c r="B85" s="222"/>
      <c r="C85" s="64"/>
      <c r="D85" s="189"/>
      <c r="E85" s="189"/>
      <c r="F85" s="190"/>
      <c r="G85" s="122"/>
      <c r="H85" s="123"/>
      <c r="I85" s="122"/>
      <c r="J85" s="127"/>
      <c r="K85" s="122"/>
      <c r="L85" s="123"/>
      <c r="M85" s="122"/>
      <c r="N85" s="128"/>
      <c r="O85" s="124">
        <f t="shared" si="31"/>
        <v>0</v>
      </c>
      <c r="P85" s="191">
        <f t="shared" si="27"/>
        <v>0</v>
      </c>
    </row>
    <row r="86" spans="1:16" s="185" customFormat="1" hidden="1">
      <c r="A86" s="126"/>
      <c r="B86" s="223"/>
      <c r="C86" s="64"/>
      <c r="D86" s="189"/>
      <c r="E86" s="189"/>
      <c r="F86" s="190"/>
      <c r="G86" s="122"/>
      <c r="H86" s="123"/>
      <c r="I86" s="122"/>
      <c r="J86" s="127"/>
      <c r="K86" s="122"/>
      <c r="L86" s="123"/>
      <c r="M86" s="122"/>
      <c r="N86" s="128"/>
      <c r="O86" s="124">
        <f t="shared" ref="O86:O88" si="32">SUM(F86:N86)</f>
        <v>0</v>
      </c>
      <c r="P86" s="191">
        <f t="shared" si="27"/>
        <v>0</v>
      </c>
    </row>
    <row r="87" spans="1:16" s="185" customFormat="1" hidden="1">
      <c r="A87" s="126"/>
      <c r="B87" s="222"/>
      <c r="C87" s="64"/>
      <c r="D87" s="189"/>
      <c r="E87" s="189"/>
      <c r="F87" s="190"/>
      <c r="G87" s="122"/>
      <c r="H87" s="123"/>
      <c r="I87" s="122"/>
      <c r="J87" s="127"/>
      <c r="K87" s="122"/>
      <c r="L87" s="123"/>
      <c r="M87" s="122"/>
      <c r="N87" s="128"/>
      <c r="O87" s="124">
        <f t="shared" si="32"/>
        <v>0</v>
      </c>
      <c r="P87" s="191">
        <f t="shared" si="27"/>
        <v>0</v>
      </c>
    </row>
    <row r="88" spans="1:16" s="185" customFormat="1" hidden="1">
      <c r="A88" s="126"/>
      <c r="B88" s="223"/>
      <c r="C88" s="64"/>
      <c r="D88" s="189"/>
      <c r="E88" s="189"/>
      <c r="F88" s="190"/>
      <c r="G88" s="122"/>
      <c r="H88" s="123"/>
      <c r="I88" s="122"/>
      <c r="J88" s="127"/>
      <c r="K88" s="122"/>
      <c r="L88" s="123"/>
      <c r="M88" s="122"/>
      <c r="N88" s="128"/>
      <c r="O88" s="124">
        <f t="shared" si="32"/>
        <v>0</v>
      </c>
      <c r="P88" s="191">
        <f t="shared" si="27"/>
        <v>0</v>
      </c>
    </row>
    <row r="89" spans="1:16" s="185" customFormat="1" hidden="1">
      <c r="A89" s="126"/>
      <c r="B89" s="222"/>
      <c r="C89" s="64"/>
      <c r="D89" s="189"/>
      <c r="E89" s="189"/>
      <c r="F89" s="190"/>
      <c r="G89" s="122"/>
      <c r="H89" s="123"/>
      <c r="I89" s="122"/>
      <c r="J89" s="127"/>
      <c r="K89" s="122"/>
      <c r="L89" s="123"/>
      <c r="M89" s="122"/>
      <c r="N89" s="128"/>
      <c r="O89" s="124">
        <f t="shared" si="26"/>
        <v>0</v>
      </c>
      <c r="P89" s="191">
        <f t="shared" si="27"/>
        <v>0</v>
      </c>
    </row>
    <row r="90" spans="1:16" s="185" customFormat="1" hidden="1">
      <c r="A90" s="126"/>
      <c r="B90" s="223"/>
      <c r="C90" s="64"/>
      <c r="D90" s="189"/>
      <c r="E90" s="189"/>
      <c r="F90" s="190"/>
      <c r="G90" s="122"/>
      <c r="H90" s="123"/>
      <c r="I90" s="122"/>
      <c r="J90" s="127"/>
      <c r="K90" s="122"/>
      <c r="L90" s="123"/>
      <c r="M90" s="122"/>
      <c r="N90" s="128"/>
      <c r="O90" s="124">
        <f t="shared" si="26"/>
        <v>0</v>
      </c>
      <c r="P90" s="191">
        <f t="shared" si="27"/>
        <v>0</v>
      </c>
    </row>
    <row r="91" spans="1:16" s="185" customFormat="1" ht="12.75" hidden="1" customHeight="1">
      <c r="A91" s="126"/>
      <c r="B91" s="222"/>
      <c r="C91" s="64"/>
      <c r="D91" s="189"/>
      <c r="E91" s="189"/>
      <c r="F91" s="190"/>
      <c r="G91" s="131"/>
      <c r="H91" s="132"/>
      <c r="I91" s="129"/>
      <c r="J91" s="184"/>
      <c r="K91" s="129"/>
      <c r="L91" s="107"/>
      <c r="M91" s="129"/>
      <c r="N91" s="184"/>
      <c r="O91" s="125">
        <f t="shared" si="26"/>
        <v>0</v>
      </c>
      <c r="P91" s="191">
        <f t="shared" si="27"/>
        <v>0</v>
      </c>
    </row>
    <row r="92" spans="1:16" s="184" customFormat="1" ht="12" hidden="1" thickBot="1">
      <c r="A92" s="192"/>
      <c r="B92" s="193" t="s">
        <v>21</v>
      </c>
      <c r="C92" s="193">
        <f t="shared" ref="C92:P92" si="33">SUM(C70:C91)</f>
        <v>0</v>
      </c>
      <c r="D92" s="193">
        <f t="shared" si="33"/>
        <v>0</v>
      </c>
      <c r="E92" s="193">
        <f t="shared" si="33"/>
        <v>0</v>
      </c>
      <c r="F92" s="193">
        <f t="shared" si="33"/>
        <v>0</v>
      </c>
      <c r="G92" s="130">
        <f t="shared" si="33"/>
        <v>0</v>
      </c>
      <c r="H92" s="130">
        <f t="shared" si="33"/>
        <v>0</v>
      </c>
      <c r="I92" s="43">
        <f t="shared" si="33"/>
        <v>0</v>
      </c>
      <c r="J92" s="43">
        <f t="shared" si="33"/>
        <v>0</v>
      </c>
      <c r="K92" s="43">
        <f t="shared" si="33"/>
        <v>0</v>
      </c>
      <c r="L92" s="43">
        <f t="shared" si="33"/>
        <v>0</v>
      </c>
      <c r="M92" s="43">
        <f t="shared" si="33"/>
        <v>0</v>
      </c>
      <c r="N92" s="43">
        <f t="shared" si="33"/>
        <v>0</v>
      </c>
      <c r="O92" s="44">
        <f t="shared" si="33"/>
        <v>0</v>
      </c>
      <c r="P92" s="45">
        <f t="shared" si="33"/>
        <v>0</v>
      </c>
    </row>
    <row r="93" spans="1:16" s="184" customFormat="1" hidden="1">
      <c r="A93" s="192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ht="12" thickBot="1">
      <c r="B95" s="219" t="s">
        <v>43</v>
      </c>
      <c r="C95" s="33"/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30" customFormat="1" ht="11.25" customHeight="1">
      <c r="A96" s="1"/>
      <c r="B96" s="213" t="s">
        <v>75</v>
      </c>
      <c r="C96" s="51"/>
      <c r="D96" s="189"/>
      <c r="E96" s="189"/>
      <c r="F96" s="190">
        <v>63</v>
      </c>
      <c r="G96" s="176"/>
      <c r="H96" s="177"/>
      <c r="I96" s="178"/>
      <c r="J96" s="177"/>
      <c r="K96" s="176">
        <v>2</v>
      </c>
      <c r="L96" s="179"/>
      <c r="M96" s="176"/>
      <c r="N96" s="177"/>
      <c r="O96" s="116">
        <f>SUM(F96:N96)+(E96*18)+(D96*9)</f>
        <v>65</v>
      </c>
      <c r="P96" s="191">
        <f t="shared" ref="P96" si="34">(D96*$D$3)+(E96*$E$3)+(F96*$F$3)+(G96*$G$3)+(H96*$H$3)+(I96*$I$3)+(J96*$J$3)+(K96*$K$3)+(L96*$L$3)+(M96*$M$3)+(N96*$N$3)</f>
        <v>8.3000000000000007</v>
      </c>
    </row>
    <row r="97" spans="1:16" s="30" customFormat="1" ht="11.25" customHeight="1">
      <c r="A97" s="1"/>
      <c r="B97" s="213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ref="O97:O98" si="35">SUM(F97:N97)</f>
        <v>0</v>
      </c>
      <c r="P97" s="191">
        <f t="shared" ref="P97:P98" si="36">(D97*$D$3)+(E97*$E$3)+(F97*$F$3)+(G97*$G$3)+(H97*$H$3)+(I97*$I$3)+(J97*$J$3)+(K97*$K$3)+(L97*$L$3)+(M97*$M$3)+(N97*$N$3)</f>
        <v>0</v>
      </c>
    </row>
    <row r="98" spans="1:16" s="30" customFormat="1" ht="11.25" customHeight="1">
      <c r="A98" s="1"/>
      <c r="B98" s="213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35"/>
        <v>0</v>
      </c>
      <c r="P98" s="191">
        <f t="shared" si="36"/>
        <v>0</v>
      </c>
    </row>
    <row r="99" spans="1:16" ht="12" thickBot="1">
      <c r="A99" s="38"/>
      <c r="B99" s="193" t="s">
        <v>21</v>
      </c>
      <c r="C99" s="39">
        <f t="shared" ref="C99:P99" si="37">SUM(C96:C98)</f>
        <v>0</v>
      </c>
      <c r="D99" s="39">
        <f t="shared" si="37"/>
        <v>0</v>
      </c>
      <c r="E99" s="39">
        <f t="shared" si="37"/>
        <v>0</v>
      </c>
      <c r="F99" s="39">
        <f t="shared" si="37"/>
        <v>63</v>
      </c>
      <c r="G99" s="43">
        <f t="shared" si="37"/>
        <v>0</v>
      </c>
      <c r="H99" s="43">
        <f t="shared" si="37"/>
        <v>0</v>
      </c>
      <c r="I99" s="43">
        <f t="shared" si="37"/>
        <v>0</v>
      </c>
      <c r="J99" s="43">
        <f t="shared" si="37"/>
        <v>0</v>
      </c>
      <c r="K99" s="43">
        <f t="shared" si="37"/>
        <v>2</v>
      </c>
      <c r="L99" s="43">
        <f t="shared" si="37"/>
        <v>0</v>
      </c>
      <c r="M99" s="43">
        <f t="shared" si="37"/>
        <v>0</v>
      </c>
      <c r="N99" s="43">
        <f t="shared" si="37"/>
        <v>0</v>
      </c>
      <c r="O99" s="44">
        <f t="shared" si="37"/>
        <v>65</v>
      </c>
      <c r="P99" s="45">
        <f t="shared" si="37"/>
        <v>8.3000000000000007</v>
      </c>
    </row>
    <row r="100" spans="1:16" ht="11.25" customHeight="1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hidden="1"/>
    <row r="102" spans="1:16" ht="12" hidden="1" thickBot="1">
      <c r="B102" s="219" t="s">
        <v>29</v>
      </c>
      <c r="C102" s="33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30" customFormat="1" ht="11.25" hidden="1" customHeight="1">
      <c r="A103" s="1"/>
      <c r="B103" s="213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>SUM(F103:N103)</f>
        <v>0</v>
      </c>
      <c r="P103" s="191">
        <f t="shared" ref="P103:P104" si="38">(D103*$D$3)+(E103*$E$3)+(F103*$F$3)+(G103*$G$3)+(H103*$H$3)+(I103*$I$3)+(J103*$J$3)+(K103*$K$3)+(L103*$L$3)+(M103*$M$3)+(N103*$N$3)</f>
        <v>0</v>
      </c>
    </row>
    <row r="104" spans="1:16" s="30" customFormat="1" ht="11.25" hidden="1" customHeight="1">
      <c r="A104" s="1"/>
      <c r="B104" s="213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>SUM(F104:N104)</f>
        <v>0</v>
      </c>
      <c r="P104" s="191">
        <f t="shared" si="38"/>
        <v>0</v>
      </c>
    </row>
    <row r="105" spans="1:16" ht="12" hidden="1" thickBot="1">
      <c r="A105" s="38"/>
      <c r="B105" s="193" t="s">
        <v>21</v>
      </c>
      <c r="C105" s="39">
        <f t="shared" ref="C105:P105" si="39">SUM(C103:C104)</f>
        <v>0</v>
      </c>
      <c r="D105" s="39">
        <f t="shared" si="39"/>
        <v>0</v>
      </c>
      <c r="E105" s="39">
        <f t="shared" si="39"/>
        <v>0</v>
      </c>
      <c r="F105" s="39">
        <f t="shared" si="39"/>
        <v>0</v>
      </c>
      <c r="G105" s="43">
        <f t="shared" si="39"/>
        <v>0</v>
      </c>
      <c r="H105" s="43">
        <f t="shared" si="39"/>
        <v>0</v>
      </c>
      <c r="I105" s="43">
        <f t="shared" si="39"/>
        <v>0</v>
      </c>
      <c r="J105" s="43">
        <f t="shared" si="39"/>
        <v>0</v>
      </c>
      <c r="K105" s="43">
        <f t="shared" si="39"/>
        <v>0</v>
      </c>
      <c r="L105" s="43">
        <f t="shared" si="39"/>
        <v>0</v>
      </c>
      <c r="M105" s="43">
        <f t="shared" si="39"/>
        <v>0</v>
      </c>
      <c r="N105" s="43">
        <f t="shared" si="39"/>
        <v>0</v>
      </c>
      <c r="O105" s="44">
        <f t="shared" si="39"/>
        <v>0</v>
      </c>
      <c r="P105" s="45">
        <f t="shared" si="39"/>
        <v>0</v>
      </c>
    </row>
    <row r="106" spans="1:16" ht="11.25" hidden="1" customHeight="1">
      <c r="A106" s="38"/>
      <c r="B106" s="54"/>
      <c r="C106" s="54"/>
      <c r="D106" s="54"/>
      <c r="E106" s="54"/>
      <c r="F106" s="54"/>
      <c r="G106" s="55"/>
      <c r="H106" s="55"/>
      <c r="I106" s="55"/>
      <c r="J106" s="55"/>
      <c r="K106" s="55"/>
      <c r="L106" s="55"/>
      <c r="M106" s="55"/>
      <c r="N106" s="55"/>
      <c r="O106" s="56"/>
      <c r="P106" s="57"/>
    </row>
    <row r="107" spans="1:16" s="181" customFormat="1" hidden="1">
      <c r="B107" s="224"/>
    </row>
    <row r="108" spans="1:16" s="181" customFormat="1" ht="12" hidden="1" thickBot="1">
      <c r="B108" s="219" t="s">
        <v>52</v>
      </c>
      <c r="C108" s="173"/>
      <c r="D108" s="173"/>
      <c r="E108" s="173"/>
      <c r="F108" s="34"/>
      <c r="G108" s="34"/>
      <c r="H108" s="34"/>
      <c r="I108" s="34"/>
      <c r="J108" s="34"/>
      <c r="K108" s="34"/>
      <c r="L108" s="34"/>
      <c r="M108" s="34"/>
      <c r="N108" s="34"/>
      <c r="O108" s="35"/>
      <c r="P108" s="35"/>
    </row>
    <row r="109" spans="1:16" s="182" customFormat="1" hidden="1">
      <c r="A109" s="181"/>
      <c r="B109" s="213"/>
      <c r="C109" s="63"/>
      <c r="D109" s="174"/>
      <c r="E109" s="174"/>
      <c r="F109" s="175"/>
      <c r="G109" s="176"/>
      <c r="H109" s="177"/>
      <c r="I109" s="178"/>
      <c r="J109" s="177"/>
      <c r="K109" s="176"/>
      <c r="L109" s="179"/>
      <c r="M109" s="176"/>
      <c r="N109" s="177"/>
      <c r="O109" s="180">
        <f t="shared" ref="O109:O132" si="40">SUM(F109:N109)</f>
        <v>0</v>
      </c>
      <c r="P109" s="191">
        <f t="shared" ref="P109:P132" si="41">(D109*$D$3)+(E109*$E$3)+(F109*$F$3)+(G109*$G$3)+(H109*$H$3)+(I109*$I$3)+(J109*$J$3)+(K109*$K$3)+(L109*$L$3)+(M109*$M$3)+(N109*$N$3)</f>
        <v>0</v>
      </c>
    </row>
    <row r="110" spans="1:16" s="185" customFormat="1" hidden="1">
      <c r="A110" s="184"/>
      <c r="B110" s="213"/>
      <c r="C110" s="51"/>
      <c r="D110" s="189"/>
      <c r="E110" s="189"/>
      <c r="F110" s="190"/>
      <c r="G110" s="176"/>
      <c r="H110" s="177"/>
      <c r="I110" s="178"/>
      <c r="J110" s="177"/>
      <c r="K110" s="176"/>
      <c r="L110" s="179"/>
      <c r="M110" s="176"/>
      <c r="N110" s="177"/>
      <c r="O110" s="180">
        <f t="shared" si="40"/>
        <v>0</v>
      </c>
      <c r="P110" s="191">
        <f t="shared" si="41"/>
        <v>0</v>
      </c>
    </row>
    <row r="111" spans="1:16" s="185" customFormat="1" hidden="1">
      <c r="A111" s="184"/>
      <c r="B111" s="213"/>
      <c r="C111" s="51"/>
      <c r="D111" s="189"/>
      <c r="E111" s="189"/>
      <c r="F111" s="190"/>
      <c r="G111" s="176"/>
      <c r="H111" s="177"/>
      <c r="I111" s="178"/>
      <c r="J111" s="177"/>
      <c r="K111" s="176"/>
      <c r="L111" s="179"/>
      <c r="M111" s="176"/>
      <c r="N111" s="177"/>
      <c r="O111" s="180">
        <f t="shared" si="40"/>
        <v>0</v>
      </c>
      <c r="P111" s="191">
        <f t="shared" si="41"/>
        <v>0</v>
      </c>
    </row>
    <row r="112" spans="1:16" s="185" customFormat="1" hidden="1">
      <c r="A112" s="184"/>
      <c r="B112" s="213"/>
      <c r="C112" s="51"/>
      <c r="D112" s="189"/>
      <c r="E112" s="189"/>
      <c r="F112" s="190"/>
      <c r="G112" s="176"/>
      <c r="H112" s="177"/>
      <c r="I112" s="178"/>
      <c r="J112" s="177"/>
      <c r="K112" s="176"/>
      <c r="L112" s="179"/>
      <c r="M112" s="176"/>
      <c r="N112" s="177"/>
      <c r="O112" s="180">
        <f t="shared" si="40"/>
        <v>0</v>
      </c>
      <c r="P112" s="191">
        <f t="shared" si="41"/>
        <v>0</v>
      </c>
    </row>
    <row r="113" spans="1:16" s="185" customFormat="1" hidden="1">
      <c r="A113" s="184"/>
      <c r="B113" s="213"/>
      <c r="C113" s="51"/>
      <c r="D113" s="189"/>
      <c r="E113" s="189"/>
      <c r="F113" s="190"/>
      <c r="G113" s="176"/>
      <c r="H113" s="177"/>
      <c r="I113" s="178"/>
      <c r="J113" s="177"/>
      <c r="K113" s="176"/>
      <c r="L113" s="179"/>
      <c r="M113" s="176"/>
      <c r="N113" s="177"/>
      <c r="O113" s="180">
        <f t="shared" si="40"/>
        <v>0</v>
      </c>
      <c r="P113" s="191">
        <f t="shared" si="41"/>
        <v>0</v>
      </c>
    </row>
    <row r="114" spans="1:16" s="185" customFormat="1" hidden="1">
      <c r="A114" s="184"/>
      <c r="B114" s="213"/>
      <c r="C114" s="51"/>
      <c r="D114" s="189"/>
      <c r="E114" s="189"/>
      <c r="F114" s="190"/>
      <c r="G114" s="176"/>
      <c r="H114" s="177"/>
      <c r="I114" s="178"/>
      <c r="J114" s="177"/>
      <c r="K114" s="176"/>
      <c r="L114" s="179"/>
      <c r="M114" s="176"/>
      <c r="N114" s="177"/>
      <c r="O114" s="180">
        <f t="shared" si="40"/>
        <v>0</v>
      </c>
      <c r="P114" s="191">
        <f t="shared" si="41"/>
        <v>0</v>
      </c>
    </row>
    <row r="115" spans="1:16" s="185" customFormat="1" hidden="1">
      <c r="A115" s="184"/>
      <c r="B115" s="213"/>
      <c r="C115" s="51"/>
      <c r="D115" s="189"/>
      <c r="E115" s="189"/>
      <c r="F115" s="190"/>
      <c r="G115" s="176"/>
      <c r="H115" s="177"/>
      <c r="I115" s="178"/>
      <c r="J115" s="177"/>
      <c r="K115" s="176"/>
      <c r="L115" s="179"/>
      <c r="M115" s="176"/>
      <c r="N115" s="177"/>
      <c r="O115" s="180">
        <f t="shared" si="40"/>
        <v>0</v>
      </c>
      <c r="P115" s="191">
        <f t="shared" si="41"/>
        <v>0</v>
      </c>
    </row>
    <row r="116" spans="1:16" s="185" customFormat="1" hidden="1">
      <c r="A116" s="184"/>
      <c r="B116" s="213"/>
      <c r="C116" s="51"/>
      <c r="D116" s="189"/>
      <c r="E116" s="189"/>
      <c r="F116" s="190"/>
      <c r="G116" s="176"/>
      <c r="H116" s="177"/>
      <c r="I116" s="178"/>
      <c r="J116" s="177"/>
      <c r="K116" s="176"/>
      <c r="L116" s="179"/>
      <c r="M116" s="176"/>
      <c r="N116" s="177"/>
      <c r="O116" s="180">
        <f t="shared" si="40"/>
        <v>0</v>
      </c>
      <c r="P116" s="191">
        <f t="shared" si="41"/>
        <v>0</v>
      </c>
    </row>
    <row r="117" spans="1:16" s="185" customFormat="1" hidden="1">
      <c r="A117" s="184"/>
      <c r="B117" s="213"/>
      <c r="C117" s="51"/>
      <c r="D117" s="189"/>
      <c r="E117" s="189"/>
      <c r="F117" s="190"/>
      <c r="G117" s="176"/>
      <c r="H117" s="177"/>
      <c r="I117" s="178"/>
      <c r="J117" s="177"/>
      <c r="K117" s="176"/>
      <c r="L117" s="179"/>
      <c r="M117" s="176"/>
      <c r="N117" s="177"/>
      <c r="O117" s="180">
        <f t="shared" si="40"/>
        <v>0</v>
      </c>
      <c r="P117" s="191">
        <f t="shared" si="41"/>
        <v>0</v>
      </c>
    </row>
    <row r="118" spans="1:16" s="185" customFormat="1" hidden="1">
      <c r="A118" s="184"/>
      <c r="B118" s="213"/>
      <c r="C118" s="51"/>
      <c r="D118" s="189"/>
      <c r="E118" s="189"/>
      <c r="F118" s="190"/>
      <c r="G118" s="176"/>
      <c r="H118" s="177"/>
      <c r="I118" s="178"/>
      <c r="J118" s="177"/>
      <c r="K118" s="176"/>
      <c r="L118" s="179"/>
      <c r="M118" s="176"/>
      <c r="N118" s="177"/>
      <c r="O118" s="180">
        <f t="shared" si="40"/>
        <v>0</v>
      </c>
      <c r="P118" s="191">
        <f t="shared" si="41"/>
        <v>0</v>
      </c>
    </row>
    <row r="119" spans="1:16" s="185" customFormat="1" hidden="1">
      <c r="A119" s="184"/>
      <c r="B119" s="213"/>
      <c r="C119" s="51"/>
      <c r="D119" s="189"/>
      <c r="E119" s="189"/>
      <c r="F119" s="190"/>
      <c r="G119" s="176"/>
      <c r="H119" s="177"/>
      <c r="I119" s="178"/>
      <c r="J119" s="177"/>
      <c r="K119" s="176"/>
      <c r="L119" s="179"/>
      <c r="M119" s="176"/>
      <c r="N119" s="177"/>
      <c r="O119" s="180">
        <f t="shared" si="40"/>
        <v>0</v>
      </c>
      <c r="P119" s="191">
        <f t="shared" si="41"/>
        <v>0</v>
      </c>
    </row>
    <row r="120" spans="1:16" s="185" customFormat="1" hidden="1">
      <c r="A120" s="184"/>
      <c r="B120" s="213"/>
      <c r="C120" s="51"/>
      <c r="D120" s="189"/>
      <c r="E120" s="189"/>
      <c r="F120" s="190"/>
      <c r="G120" s="176"/>
      <c r="H120" s="177"/>
      <c r="I120" s="178"/>
      <c r="J120" s="177"/>
      <c r="K120" s="176"/>
      <c r="L120" s="179"/>
      <c r="M120" s="176"/>
      <c r="N120" s="177"/>
      <c r="O120" s="180">
        <f t="shared" si="40"/>
        <v>0</v>
      </c>
      <c r="P120" s="191">
        <f t="shared" si="41"/>
        <v>0</v>
      </c>
    </row>
    <row r="121" spans="1:16" s="185" customFormat="1" hidden="1">
      <c r="A121" s="184"/>
      <c r="B121" s="213"/>
      <c r="C121" s="51"/>
      <c r="D121" s="189"/>
      <c r="E121" s="189"/>
      <c r="F121" s="190"/>
      <c r="G121" s="176"/>
      <c r="H121" s="177"/>
      <c r="I121" s="178"/>
      <c r="J121" s="177"/>
      <c r="K121" s="176"/>
      <c r="L121" s="179"/>
      <c r="M121" s="176"/>
      <c r="N121" s="177"/>
      <c r="O121" s="180">
        <f t="shared" si="40"/>
        <v>0</v>
      </c>
      <c r="P121" s="191">
        <f t="shared" si="41"/>
        <v>0</v>
      </c>
    </row>
    <row r="122" spans="1:16" s="182" customFormat="1" hidden="1">
      <c r="A122" s="181"/>
      <c r="B122" s="213"/>
      <c r="C122" s="51"/>
      <c r="D122" s="174"/>
      <c r="E122" s="174"/>
      <c r="F122" s="175"/>
      <c r="G122" s="176"/>
      <c r="H122" s="177"/>
      <c r="I122" s="178"/>
      <c r="J122" s="177"/>
      <c r="K122" s="176"/>
      <c r="L122" s="179"/>
      <c r="M122" s="176"/>
      <c r="N122" s="177"/>
      <c r="O122" s="180">
        <f t="shared" si="40"/>
        <v>0</v>
      </c>
      <c r="P122" s="191">
        <f t="shared" si="41"/>
        <v>0</v>
      </c>
    </row>
    <row r="123" spans="1:16" s="182" customFormat="1" hidden="1">
      <c r="A123" s="181"/>
      <c r="B123" s="213"/>
      <c r="C123" s="51"/>
      <c r="D123" s="174"/>
      <c r="E123" s="174"/>
      <c r="F123" s="175"/>
      <c r="G123" s="176"/>
      <c r="H123" s="177"/>
      <c r="I123" s="178"/>
      <c r="J123" s="177"/>
      <c r="K123" s="176"/>
      <c r="L123" s="179"/>
      <c r="M123" s="176"/>
      <c r="N123" s="177"/>
      <c r="O123" s="180">
        <f t="shared" si="40"/>
        <v>0</v>
      </c>
      <c r="P123" s="191">
        <f t="shared" si="41"/>
        <v>0</v>
      </c>
    </row>
    <row r="124" spans="1:16" s="182" customFormat="1" hidden="1">
      <c r="A124" s="181"/>
      <c r="B124" s="213"/>
      <c r="C124" s="51"/>
      <c r="D124" s="174"/>
      <c r="E124" s="174"/>
      <c r="F124" s="175"/>
      <c r="G124" s="176"/>
      <c r="H124" s="177"/>
      <c r="I124" s="178"/>
      <c r="J124" s="177"/>
      <c r="K124" s="176"/>
      <c r="L124" s="179"/>
      <c r="M124" s="176"/>
      <c r="N124" s="177"/>
      <c r="O124" s="180">
        <f t="shared" si="40"/>
        <v>0</v>
      </c>
      <c r="P124" s="191">
        <f t="shared" si="41"/>
        <v>0</v>
      </c>
    </row>
    <row r="125" spans="1:16" s="182" customFormat="1" hidden="1">
      <c r="A125" s="181"/>
      <c r="B125" s="213"/>
      <c r="C125" s="51"/>
      <c r="D125" s="174"/>
      <c r="E125" s="174"/>
      <c r="F125" s="175"/>
      <c r="G125" s="176"/>
      <c r="H125" s="177"/>
      <c r="I125" s="178"/>
      <c r="J125" s="177"/>
      <c r="K125" s="176"/>
      <c r="L125" s="179"/>
      <c r="M125" s="176"/>
      <c r="N125" s="177"/>
      <c r="O125" s="180">
        <f t="shared" si="40"/>
        <v>0</v>
      </c>
      <c r="P125" s="191">
        <f t="shared" si="41"/>
        <v>0</v>
      </c>
    </row>
    <row r="126" spans="1:16" s="182" customFormat="1" hidden="1">
      <c r="A126" s="181"/>
      <c r="B126" s="213"/>
      <c r="C126" s="51"/>
      <c r="D126" s="174"/>
      <c r="E126" s="174"/>
      <c r="F126" s="175"/>
      <c r="G126" s="176"/>
      <c r="H126" s="177"/>
      <c r="I126" s="178"/>
      <c r="J126" s="177"/>
      <c r="K126" s="176"/>
      <c r="L126" s="179"/>
      <c r="M126" s="176"/>
      <c r="N126" s="177"/>
      <c r="O126" s="180">
        <f t="shared" si="40"/>
        <v>0</v>
      </c>
      <c r="P126" s="191">
        <f t="shared" si="41"/>
        <v>0</v>
      </c>
    </row>
    <row r="127" spans="1:16" s="185" customFormat="1" hidden="1">
      <c r="A127" s="184"/>
      <c r="B127" s="213"/>
      <c r="C127" s="51"/>
      <c r="D127" s="189"/>
      <c r="E127" s="189"/>
      <c r="F127" s="190"/>
      <c r="G127" s="176"/>
      <c r="H127" s="177"/>
      <c r="I127" s="178"/>
      <c r="J127" s="177"/>
      <c r="K127" s="176"/>
      <c r="L127" s="179"/>
      <c r="M127" s="176"/>
      <c r="N127" s="177"/>
      <c r="O127" s="180">
        <f t="shared" ref="O127:O131" si="42">SUM(F127:N127)</f>
        <v>0</v>
      </c>
      <c r="P127" s="191">
        <f t="shared" si="41"/>
        <v>0</v>
      </c>
    </row>
    <row r="128" spans="1:16" s="185" customFormat="1" hidden="1">
      <c r="A128" s="184"/>
      <c r="B128" s="213"/>
      <c r="C128" s="51"/>
      <c r="D128" s="189"/>
      <c r="E128" s="189"/>
      <c r="F128" s="190"/>
      <c r="G128" s="176"/>
      <c r="H128" s="177"/>
      <c r="I128" s="178"/>
      <c r="J128" s="177"/>
      <c r="K128" s="176"/>
      <c r="L128" s="179"/>
      <c r="M128" s="176"/>
      <c r="N128" s="177"/>
      <c r="O128" s="180">
        <f t="shared" si="42"/>
        <v>0</v>
      </c>
      <c r="P128" s="191">
        <f t="shared" si="41"/>
        <v>0</v>
      </c>
    </row>
    <row r="129" spans="1:16" s="185" customFormat="1" hidden="1">
      <c r="A129" s="184"/>
      <c r="B129" s="213"/>
      <c r="C129" s="51"/>
      <c r="D129" s="189"/>
      <c r="E129" s="189"/>
      <c r="F129" s="190"/>
      <c r="G129" s="176"/>
      <c r="H129" s="177"/>
      <c r="I129" s="178"/>
      <c r="J129" s="177"/>
      <c r="K129" s="176"/>
      <c r="L129" s="179"/>
      <c r="M129" s="176"/>
      <c r="N129" s="177"/>
      <c r="O129" s="180">
        <f t="shared" si="42"/>
        <v>0</v>
      </c>
      <c r="P129" s="191">
        <f t="shared" si="41"/>
        <v>0</v>
      </c>
    </row>
    <row r="130" spans="1:16" s="185" customFormat="1" hidden="1">
      <c r="A130" s="184"/>
      <c r="B130" s="213"/>
      <c r="C130" s="51"/>
      <c r="D130" s="189"/>
      <c r="E130" s="189"/>
      <c r="F130" s="190"/>
      <c r="G130" s="176"/>
      <c r="H130" s="177"/>
      <c r="I130" s="178"/>
      <c r="J130" s="177"/>
      <c r="K130" s="176"/>
      <c r="L130" s="179"/>
      <c r="M130" s="176"/>
      <c r="N130" s="177"/>
      <c r="O130" s="180">
        <f t="shared" si="42"/>
        <v>0</v>
      </c>
      <c r="P130" s="191">
        <f t="shared" si="41"/>
        <v>0</v>
      </c>
    </row>
    <row r="131" spans="1:16" s="185" customFormat="1" hidden="1">
      <c r="A131" s="184"/>
      <c r="B131" s="213"/>
      <c r="C131" s="51"/>
      <c r="D131" s="189"/>
      <c r="E131" s="189"/>
      <c r="F131" s="190"/>
      <c r="G131" s="176"/>
      <c r="H131" s="177"/>
      <c r="I131" s="178"/>
      <c r="J131" s="177"/>
      <c r="K131" s="176"/>
      <c r="L131" s="179"/>
      <c r="M131" s="176"/>
      <c r="N131" s="177"/>
      <c r="O131" s="180">
        <f t="shared" si="42"/>
        <v>0</v>
      </c>
      <c r="P131" s="191">
        <f t="shared" si="41"/>
        <v>0</v>
      </c>
    </row>
    <row r="132" spans="1:16" s="182" customFormat="1" hidden="1">
      <c r="A132" s="181"/>
      <c r="B132" s="213"/>
      <c r="C132" s="51"/>
      <c r="D132" s="174"/>
      <c r="E132" s="174"/>
      <c r="F132" s="175"/>
      <c r="G132" s="176"/>
      <c r="H132" s="177"/>
      <c r="I132" s="178"/>
      <c r="J132" s="177"/>
      <c r="K132" s="176"/>
      <c r="L132" s="179"/>
      <c r="M132" s="176"/>
      <c r="N132" s="177"/>
      <c r="O132" s="180">
        <f t="shared" si="40"/>
        <v>0</v>
      </c>
      <c r="P132" s="191">
        <f t="shared" si="41"/>
        <v>0</v>
      </c>
    </row>
    <row r="133" spans="1:16" s="181" customFormat="1" ht="12" hidden="1" thickBot="1">
      <c r="A133" s="38"/>
      <c r="B133" s="193" t="s">
        <v>21</v>
      </c>
      <c r="C133" s="39">
        <f>SUM(C132:C132)</f>
        <v>0</v>
      </c>
      <c r="D133" s="39">
        <f>SUM(D109:D132)</f>
        <v>0</v>
      </c>
      <c r="E133" s="39">
        <f>SUM(E109:E132)</f>
        <v>0</v>
      </c>
      <c r="F133" s="39">
        <f>SUM(F109:F132)</f>
        <v>0</v>
      </c>
      <c r="G133" s="43">
        <f t="shared" ref="G133:P133" si="43">SUM(G109:G132)</f>
        <v>0</v>
      </c>
      <c r="H133" s="43">
        <f t="shared" si="43"/>
        <v>0</v>
      </c>
      <c r="I133" s="43">
        <f t="shared" si="43"/>
        <v>0</v>
      </c>
      <c r="J133" s="43">
        <f t="shared" si="43"/>
        <v>0</v>
      </c>
      <c r="K133" s="43">
        <f t="shared" si="43"/>
        <v>0</v>
      </c>
      <c r="L133" s="43">
        <f t="shared" si="43"/>
        <v>0</v>
      </c>
      <c r="M133" s="43">
        <f t="shared" si="43"/>
        <v>0</v>
      </c>
      <c r="N133" s="43">
        <f t="shared" si="43"/>
        <v>0</v>
      </c>
      <c r="O133" s="44">
        <f t="shared" si="43"/>
        <v>0</v>
      </c>
      <c r="P133" s="45">
        <f t="shared" si="43"/>
        <v>0</v>
      </c>
    </row>
    <row r="134" spans="1:16" s="181" customFormat="1" hidden="1">
      <c r="B134" s="224"/>
    </row>
    <row r="135" spans="1:16" s="184" customFormat="1" hidden="1">
      <c r="B135" s="224"/>
    </row>
    <row r="136" spans="1:16" s="184" customFormat="1" ht="12" hidden="1" thickBot="1">
      <c r="B136" s="219" t="s">
        <v>57</v>
      </c>
      <c r="C136" s="186"/>
      <c r="D136" s="186"/>
      <c r="E136" s="186"/>
      <c r="F136" s="187"/>
      <c r="G136" s="187"/>
      <c r="H136" s="187"/>
      <c r="I136" s="187"/>
      <c r="J136" s="187"/>
      <c r="K136" s="187"/>
      <c r="L136" s="187"/>
      <c r="M136" s="187"/>
      <c r="N136" s="187"/>
      <c r="O136" s="188"/>
      <c r="P136" s="188"/>
    </row>
    <row r="137" spans="1:16" s="185" customFormat="1" hidden="1">
      <c r="A137" s="184"/>
      <c r="B137" s="213" t="s">
        <v>76</v>
      </c>
      <c r="C137" s="63"/>
      <c r="D137" s="189"/>
      <c r="E137" s="189"/>
      <c r="F137" s="190"/>
      <c r="G137" s="176"/>
      <c r="H137" s="177"/>
      <c r="I137" s="178"/>
      <c r="J137" s="177"/>
      <c r="K137" s="176"/>
      <c r="L137" s="179"/>
      <c r="M137" s="176"/>
      <c r="N137" s="177"/>
      <c r="O137" s="116">
        <f>SUM(F137:N137)+(E137*18)+(D137*9)</f>
        <v>0</v>
      </c>
      <c r="P137" s="191">
        <f t="shared" ref="P137:P140" si="44">(D137*$D$3)+(E137*$E$3)+(F137*$F$3)+(G137*$G$3)+(H137*$H$3)+(I137*$I$3)+(J137*$J$3)+(K137*$K$3)+(L137*$L$3)+(M137*$M$3)+(N137*$N$3)</f>
        <v>0</v>
      </c>
    </row>
    <row r="138" spans="1:16" s="185" customFormat="1" hidden="1">
      <c r="A138" s="184"/>
      <c r="B138" s="213"/>
      <c r="C138" s="51"/>
      <c r="D138" s="189"/>
      <c r="E138" s="189"/>
      <c r="F138" s="190"/>
      <c r="G138" s="176"/>
      <c r="H138" s="177"/>
      <c r="I138" s="178"/>
      <c r="J138" s="177"/>
      <c r="K138" s="176"/>
      <c r="L138" s="179"/>
      <c r="M138" s="176"/>
      <c r="N138" s="177"/>
      <c r="O138" s="180">
        <f t="shared" ref="O138:O139" si="45">SUM(F138:N138)</f>
        <v>0</v>
      </c>
      <c r="P138" s="191">
        <f t="shared" si="44"/>
        <v>0</v>
      </c>
    </row>
    <row r="139" spans="1:16" s="185" customFormat="1" hidden="1">
      <c r="A139" s="184"/>
      <c r="B139" s="213"/>
      <c r="C139" s="51"/>
      <c r="D139" s="189"/>
      <c r="E139" s="189"/>
      <c r="F139" s="190"/>
      <c r="G139" s="176"/>
      <c r="H139" s="177"/>
      <c r="I139" s="178"/>
      <c r="J139" s="177"/>
      <c r="K139" s="176"/>
      <c r="L139" s="179"/>
      <c r="M139" s="176"/>
      <c r="N139" s="177"/>
      <c r="O139" s="180">
        <f t="shared" si="45"/>
        <v>0</v>
      </c>
      <c r="P139" s="191">
        <f t="shared" si="44"/>
        <v>0</v>
      </c>
    </row>
    <row r="140" spans="1:16" s="185" customFormat="1" hidden="1">
      <c r="A140" s="184"/>
      <c r="B140" s="213"/>
      <c r="C140" s="51"/>
      <c r="D140" s="189"/>
      <c r="E140" s="189"/>
      <c r="F140" s="190"/>
      <c r="G140" s="176"/>
      <c r="H140" s="177"/>
      <c r="I140" s="178"/>
      <c r="J140" s="177"/>
      <c r="K140" s="176"/>
      <c r="L140" s="179"/>
      <c r="M140" s="176"/>
      <c r="N140" s="177"/>
      <c r="O140" s="180">
        <f t="shared" ref="O140" si="46">SUM(F140:N140)</f>
        <v>0</v>
      </c>
      <c r="P140" s="191">
        <f t="shared" si="44"/>
        <v>0</v>
      </c>
    </row>
    <row r="141" spans="1:16" s="184" customFormat="1" ht="12" hidden="1" thickBot="1">
      <c r="A141" s="192"/>
      <c r="B141" s="193" t="s">
        <v>21</v>
      </c>
      <c r="C141" s="193">
        <f>SUM(C140:C140)</f>
        <v>0</v>
      </c>
      <c r="D141" s="193">
        <f>SUM(D137:D140)</f>
        <v>0</v>
      </c>
      <c r="E141" s="193">
        <f>SUM(E137:E140)</f>
        <v>0</v>
      </c>
      <c r="F141" s="193">
        <f>SUM(F140:F140)</f>
        <v>0</v>
      </c>
      <c r="G141" s="43">
        <f t="shared" ref="G141:P141" si="47">SUM(G137:G140)</f>
        <v>0</v>
      </c>
      <c r="H141" s="43">
        <f t="shared" si="47"/>
        <v>0</v>
      </c>
      <c r="I141" s="43">
        <f t="shared" si="47"/>
        <v>0</v>
      </c>
      <c r="J141" s="43">
        <f t="shared" si="47"/>
        <v>0</v>
      </c>
      <c r="K141" s="43">
        <f t="shared" si="47"/>
        <v>0</v>
      </c>
      <c r="L141" s="43">
        <f t="shared" si="47"/>
        <v>0</v>
      </c>
      <c r="M141" s="43">
        <f t="shared" si="47"/>
        <v>0</v>
      </c>
      <c r="N141" s="43">
        <f t="shared" si="47"/>
        <v>0</v>
      </c>
      <c r="O141" s="44">
        <f t="shared" si="47"/>
        <v>0</v>
      </c>
      <c r="P141" s="45">
        <f t="shared" si="47"/>
        <v>0</v>
      </c>
    </row>
    <row r="142" spans="1:16" s="184" customFormat="1" hidden="1">
      <c r="B142" s="224"/>
    </row>
    <row r="143" spans="1:16" hidden="1"/>
    <row r="144" spans="1:16" ht="12" hidden="1" thickBot="1">
      <c r="B144" s="219" t="s">
        <v>56</v>
      </c>
      <c r="C144" s="33"/>
      <c r="D144" s="33"/>
      <c r="E144" s="33"/>
      <c r="F144" s="34"/>
      <c r="G144" s="34"/>
      <c r="H144" s="34"/>
      <c r="I144" s="34"/>
      <c r="J144" s="34"/>
      <c r="K144" s="34"/>
      <c r="L144" s="34"/>
      <c r="M144" s="34"/>
      <c r="N144" s="34"/>
      <c r="O144" s="35"/>
      <c r="P144" s="35"/>
    </row>
    <row r="145" spans="1:16" s="30" customFormat="1" hidden="1">
      <c r="A145" s="1"/>
      <c r="B145" s="213"/>
      <c r="C145" s="63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ref="O145:O147" si="48">SUM(F145:N145)</f>
        <v>0</v>
      </c>
      <c r="P145" s="191">
        <f t="shared" ref="P145:P147" si="49">(D145*$D$3)+(E145*$E$3)+(F145*$F$3)+(G145*$G$3)+(H145*$H$3)+(I145*$I$3)+(J145*$J$3)+(K145*$K$3)+(L145*$L$3)+(M145*$M$3)+(N145*$N$3)</f>
        <v>0</v>
      </c>
    </row>
    <row r="146" spans="1:16" s="185" customFormat="1" hidden="1">
      <c r="A146" s="184"/>
      <c r="B146" s="213"/>
      <c r="C146" s="51"/>
      <c r="D146" s="189"/>
      <c r="E146" s="189"/>
      <c r="F146" s="190"/>
      <c r="G146" s="176"/>
      <c r="H146" s="177"/>
      <c r="I146" s="178"/>
      <c r="J146" s="177"/>
      <c r="K146" s="176"/>
      <c r="L146" s="179"/>
      <c r="M146" s="176"/>
      <c r="N146" s="177"/>
      <c r="O146" s="180">
        <f t="shared" ref="O146" si="50">SUM(F146:N146)</f>
        <v>0</v>
      </c>
      <c r="P146" s="191">
        <f t="shared" si="49"/>
        <v>0</v>
      </c>
    </row>
    <row r="147" spans="1:16" s="30" customFormat="1" hidden="1">
      <c r="A147" s="1"/>
      <c r="B147" s="213"/>
      <c r="C147" s="51"/>
      <c r="D147" s="52"/>
      <c r="E147" s="52"/>
      <c r="F147" s="53"/>
      <c r="G147" s="59"/>
      <c r="H147" s="60"/>
      <c r="I147" s="61"/>
      <c r="J147" s="60"/>
      <c r="K147" s="59"/>
      <c r="L147" s="62"/>
      <c r="M147" s="59"/>
      <c r="N147" s="60"/>
      <c r="O147" s="36">
        <f t="shared" si="48"/>
        <v>0</v>
      </c>
      <c r="P147" s="191">
        <f t="shared" si="49"/>
        <v>0</v>
      </c>
    </row>
    <row r="148" spans="1:16" ht="12" hidden="1" thickBot="1">
      <c r="A148" s="38"/>
      <c r="B148" s="193" t="s">
        <v>21</v>
      </c>
      <c r="C148" s="39">
        <f>SUM(C147:C147)</f>
        <v>0</v>
      </c>
      <c r="D148" s="39">
        <f>SUM(D145:D147)</f>
        <v>0</v>
      </c>
      <c r="E148" s="39">
        <f>SUM(E145:E147)</f>
        <v>0</v>
      </c>
      <c r="F148" s="39">
        <f>SUM(F147:F147)</f>
        <v>0</v>
      </c>
      <c r="G148" s="43">
        <f t="shared" ref="G148:P148" si="51">SUM(G145:G147)</f>
        <v>0</v>
      </c>
      <c r="H148" s="43">
        <f t="shared" si="51"/>
        <v>0</v>
      </c>
      <c r="I148" s="43">
        <f t="shared" si="51"/>
        <v>0</v>
      </c>
      <c r="J148" s="43">
        <f t="shared" si="51"/>
        <v>0</v>
      </c>
      <c r="K148" s="43">
        <f t="shared" si="51"/>
        <v>0</v>
      </c>
      <c r="L148" s="43">
        <f t="shared" si="51"/>
        <v>0</v>
      </c>
      <c r="M148" s="43">
        <f t="shared" si="51"/>
        <v>0</v>
      </c>
      <c r="N148" s="43">
        <f t="shared" si="51"/>
        <v>0</v>
      </c>
      <c r="O148" s="44">
        <f t="shared" si="51"/>
        <v>0</v>
      </c>
      <c r="P148" s="45">
        <f t="shared" si="51"/>
        <v>0</v>
      </c>
    </row>
    <row r="149" spans="1:16" hidden="1"/>
    <row r="150" spans="1:16" s="184" customFormat="1">
      <c r="B150" s="224"/>
    </row>
    <row r="151" spans="1:16" s="184" customFormat="1" ht="12" thickBot="1">
      <c r="B151" s="219" t="s">
        <v>47</v>
      </c>
      <c r="C151" s="186"/>
      <c r="D151" s="186"/>
      <c r="E151" s="186"/>
      <c r="F151" s="187"/>
      <c r="G151" s="187"/>
      <c r="H151" s="187"/>
      <c r="I151" s="187"/>
      <c r="J151" s="187"/>
      <c r="K151" s="187"/>
      <c r="L151" s="187"/>
      <c r="M151" s="187"/>
      <c r="N151" s="187"/>
      <c r="O151" s="188"/>
      <c r="P151" s="188"/>
    </row>
    <row r="152" spans="1:16" s="185" customFormat="1">
      <c r="A152" s="184"/>
      <c r="B152" s="213" t="s">
        <v>76</v>
      </c>
      <c r="C152" s="63"/>
      <c r="D152" s="189"/>
      <c r="E152" s="189"/>
      <c r="F152" s="190"/>
      <c r="G152" s="176">
        <v>50</v>
      </c>
      <c r="H152" s="177"/>
      <c r="I152" s="178">
        <v>20</v>
      </c>
      <c r="J152" s="177"/>
      <c r="K152" s="176"/>
      <c r="L152" s="179"/>
      <c r="M152" s="176"/>
      <c r="N152" s="177"/>
      <c r="O152" s="116">
        <f>SUM(F152:N152)+(E152*18)+(D152*9)</f>
        <v>70</v>
      </c>
      <c r="P152" s="191">
        <f t="shared" ref="P152:P154" si="52">(D152*$D$3)+(E152*$E$3)+(F152*$F$3)+(G152*$G$3)+(H152*$H$3)+(I152*$I$3)+(J152*$J$3)+(K152*$K$3)+(L152*$L$3)+(M152*$M$3)+(N152*$N$3)</f>
        <v>22.5</v>
      </c>
    </row>
    <row r="153" spans="1:16" s="185" customFormat="1">
      <c r="A153" s="184"/>
      <c r="B153" s="213"/>
      <c r="C153" s="51"/>
      <c r="D153" s="189"/>
      <c r="E153" s="189"/>
      <c r="F153" s="190"/>
      <c r="G153" s="176"/>
      <c r="H153" s="177"/>
      <c r="I153" s="178"/>
      <c r="J153" s="177"/>
      <c r="K153" s="176"/>
      <c r="L153" s="179"/>
      <c r="M153" s="176"/>
      <c r="N153" s="177"/>
      <c r="O153" s="180">
        <f t="shared" ref="O153" si="53">SUM(F153:N153)</f>
        <v>0</v>
      </c>
      <c r="P153" s="191">
        <f t="shared" si="52"/>
        <v>0</v>
      </c>
    </row>
    <row r="154" spans="1:16" s="185" customFormat="1">
      <c r="A154" s="184"/>
      <c r="B154" s="213"/>
      <c r="C154" s="51"/>
      <c r="D154" s="189"/>
      <c r="E154" s="189"/>
      <c r="F154" s="190"/>
      <c r="G154" s="176"/>
      <c r="H154" s="177"/>
      <c r="I154" s="178"/>
      <c r="J154" s="177"/>
      <c r="K154" s="176"/>
      <c r="L154" s="179"/>
      <c r="M154" s="176"/>
      <c r="N154" s="177"/>
      <c r="O154" s="180">
        <f t="shared" ref="O154" si="54">SUM(F154:N154)</f>
        <v>0</v>
      </c>
      <c r="P154" s="191">
        <f t="shared" si="52"/>
        <v>0</v>
      </c>
    </row>
    <row r="155" spans="1:16" s="184" customFormat="1" ht="12" thickBot="1">
      <c r="A155" s="192"/>
      <c r="B155" s="193" t="s">
        <v>21</v>
      </c>
      <c r="C155" s="193">
        <f>SUM(C154:C154)</f>
        <v>0</v>
      </c>
      <c r="D155" s="193">
        <f>SUM(D152:D154)</f>
        <v>0</v>
      </c>
      <c r="E155" s="193">
        <f>SUM(E152:E154)</f>
        <v>0</v>
      </c>
      <c r="F155" s="193">
        <f>SUM(F154:F154)</f>
        <v>0</v>
      </c>
      <c r="G155" s="43">
        <f t="shared" ref="G155:P155" si="55">SUM(G152:G154)</f>
        <v>50</v>
      </c>
      <c r="H155" s="43">
        <f t="shared" si="55"/>
        <v>0</v>
      </c>
      <c r="I155" s="43">
        <f t="shared" si="55"/>
        <v>20</v>
      </c>
      <c r="J155" s="43">
        <f t="shared" si="55"/>
        <v>0</v>
      </c>
      <c r="K155" s="43">
        <f t="shared" si="55"/>
        <v>0</v>
      </c>
      <c r="L155" s="43">
        <f t="shared" si="55"/>
        <v>0</v>
      </c>
      <c r="M155" s="43">
        <f t="shared" si="55"/>
        <v>0</v>
      </c>
      <c r="N155" s="43">
        <f t="shared" si="55"/>
        <v>0</v>
      </c>
      <c r="O155" s="44">
        <f t="shared" si="55"/>
        <v>70</v>
      </c>
      <c r="P155" s="45">
        <f t="shared" si="55"/>
        <v>22.5</v>
      </c>
    </row>
    <row r="156" spans="1:16" s="184" customFormat="1">
      <c r="B156" s="224"/>
    </row>
    <row r="158" spans="1:16" ht="12" thickBot="1">
      <c r="B158" s="219" t="s">
        <v>54</v>
      </c>
      <c r="C158" s="33"/>
      <c r="D158" s="33"/>
      <c r="E158" s="33"/>
      <c r="F158" s="34"/>
      <c r="G158" s="34"/>
      <c r="H158" s="34"/>
      <c r="I158" s="34"/>
      <c r="J158" s="34"/>
      <c r="K158" s="34"/>
      <c r="L158" s="34"/>
      <c r="M158" s="34"/>
      <c r="N158" s="34"/>
      <c r="O158" s="35"/>
      <c r="P158" s="35"/>
    </row>
    <row r="159" spans="1:16" s="30" customFormat="1" ht="11.25" customHeight="1">
      <c r="A159" s="1"/>
      <c r="B159" s="213" t="s">
        <v>91</v>
      </c>
      <c r="C159" s="51"/>
      <c r="D159" s="52"/>
      <c r="E159" s="52"/>
      <c r="F159" s="53"/>
      <c r="G159" s="59">
        <v>5</v>
      </c>
      <c r="H159" s="60"/>
      <c r="I159" s="61"/>
      <c r="J159" s="60"/>
      <c r="K159" s="59"/>
      <c r="L159" s="62"/>
      <c r="M159" s="59"/>
      <c r="N159" s="60"/>
      <c r="O159" s="36">
        <f t="shared" ref="O159:O166" si="56">SUM(F159:N159)</f>
        <v>5</v>
      </c>
      <c r="P159" s="191">
        <f t="shared" ref="P159:P166" si="57">(D159*$D$3)+(E159*$E$3)+(F159*$F$3)+(G159*$G$3)+(H159*$H$3)+(I159*$I$3)+(J159*$J$3)+(K159*$K$3)+(L159*$L$3)+(M159*$M$3)+(N159*$N$3)</f>
        <v>1.25</v>
      </c>
    </row>
    <row r="160" spans="1:16" s="185" customFormat="1" ht="11.25" customHeight="1">
      <c r="A160" s="184"/>
      <c r="B160" s="213" t="s">
        <v>92</v>
      </c>
      <c r="C160" s="51"/>
      <c r="D160" s="189"/>
      <c r="E160" s="189"/>
      <c r="F160" s="190"/>
      <c r="G160" s="176">
        <v>19</v>
      </c>
      <c r="H160" s="177"/>
      <c r="I160" s="178">
        <v>10</v>
      </c>
      <c r="J160" s="177"/>
      <c r="K160" s="176">
        <v>5</v>
      </c>
      <c r="L160" s="179"/>
      <c r="M160" s="176"/>
      <c r="N160" s="177"/>
      <c r="O160" s="180">
        <f t="shared" si="56"/>
        <v>34</v>
      </c>
      <c r="P160" s="191">
        <f t="shared" si="57"/>
        <v>14.75</v>
      </c>
    </row>
    <row r="161" spans="1:16" s="185" customFormat="1" ht="11.25" customHeight="1">
      <c r="A161" s="184"/>
      <c r="B161" s="213" t="s">
        <v>93</v>
      </c>
      <c r="C161" s="51"/>
      <c r="D161" s="189"/>
      <c r="E161" s="189"/>
      <c r="F161" s="190"/>
      <c r="G161" s="176">
        <v>35</v>
      </c>
      <c r="H161" s="177"/>
      <c r="I161" s="178"/>
      <c r="J161" s="177"/>
      <c r="K161" s="176"/>
      <c r="L161" s="179"/>
      <c r="M161" s="176"/>
      <c r="N161" s="177"/>
      <c r="O161" s="180">
        <f t="shared" si="56"/>
        <v>35</v>
      </c>
      <c r="P161" s="191">
        <f t="shared" si="57"/>
        <v>8.75</v>
      </c>
    </row>
    <row r="162" spans="1:16" s="185" customFormat="1" ht="11.25" customHeight="1">
      <c r="A162" s="184"/>
      <c r="B162" s="213" t="s">
        <v>94</v>
      </c>
      <c r="C162" s="51"/>
      <c r="D162" s="189">
        <v>1</v>
      </c>
      <c r="E162" s="189"/>
      <c r="F162" s="190"/>
      <c r="G162" s="176"/>
      <c r="H162" s="177"/>
      <c r="I162" s="178"/>
      <c r="J162" s="177"/>
      <c r="K162" s="176"/>
      <c r="L162" s="179"/>
      <c r="M162" s="176"/>
      <c r="N162" s="177"/>
      <c r="O162" s="116">
        <f>SUM(F162:N162)+(E162*18)+(D162*9)</f>
        <v>9</v>
      </c>
      <c r="P162" s="191">
        <f t="shared" si="57"/>
        <v>36</v>
      </c>
    </row>
    <row r="163" spans="1:16" s="185" customFormat="1" ht="11.25" customHeight="1">
      <c r="A163" s="184"/>
      <c r="B163" s="213" t="s">
        <v>95</v>
      </c>
      <c r="C163" s="51"/>
      <c r="D163" s="189">
        <v>1</v>
      </c>
      <c r="E163" s="189"/>
      <c r="F163" s="190"/>
      <c r="G163" s="176"/>
      <c r="H163" s="177"/>
      <c r="I163" s="178"/>
      <c r="J163" s="177"/>
      <c r="K163" s="176"/>
      <c r="L163" s="179"/>
      <c r="M163" s="176"/>
      <c r="N163" s="177"/>
      <c r="O163" s="116">
        <f>SUM(F163:N163)+(E163*18)+(D163*9)</f>
        <v>9</v>
      </c>
      <c r="P163" s="191">
        <f t="shared" si="57"/>
        <v>36</v>
      </c>
    </row>
    <row r="164" spans="1:16" s="185" customFormat="1" ht="11.25" customHeight="1">
      <c r="A164" s="184"/>
      <c r="B164" s="213" t="s">
        <v>96</v>
      </c>
      <c r="C164" s="51"/>
      <c r="D164" s="189">
        <v>1</v>
      </c>
      <c r="E164" s="189">
        <v>2</v>
      </c>
      <c r="F164" s="190"/>
      <c r="G164" s="176"/>
      <c r="H164" s="177"/>
      <c r="I164" s="178"/>
      <c r="J164" s="177"/>
      <c r="K164" s="176">
        <v>1</v>
      </c>
      <c r="L164" s="179"/>
      <c r="M164" s="176">
        <v>6</v>
      </c>
      <c r="N164" s="177"/>
      <c r="O164" s="116">
        <f>SUM(F164:N164)+(E164*18)+(D164*9)</f>
        <v>52</v>
      </c>
      <c r="P164" s="191">
        <f t="shared" si="57"/>
        <v>193</v>
      </c>
    </row>
    <row r="165" spans="1:16" s="185" customFormat="1" ht="11.25" customHeight="1">
      <c r="A165" s="184"/>
      <c r="B165" s="213"/>
      <c r="C165" s="51"/>
      <c r="D165" s="189"/>
      <c r="E165" s="189"/>
      <c r="F165" s="190"/>
      <c r="G165" s="176"/>
      <c r="H165" s="177"/>
      <c r="I165" s="178"/>
      <c r="J165" s="177"/>
      <c r="K165" s="176"/>
      <c r="L165" s="179"/>
      <c r="M165" s="176"/>
      <c r="N165" s="177"/>
      <c r="O165" s="180">
        <f t="shared" si="56"/>
        <v>0</v>
      </c>
      <c r="P165" s="191">
        <f t="shared" si="57"/>
        <v>0</v>
      </c>
    </row>
    <row r="166" spans="1:16" s="30" customFormat="1" ht="11.25" customHeight="1">
      <c r="A166" s="1"/>
      <c r="B166" s="213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 t="shared" si="56"/>
        <v>0</v>
      </c>
      <c r="P166" s="191">
        <f t="shared" si="57"/>
        <v>0</v>
      </c>
    </row>
    <row r="167" spans="1:16" ht="12" thickBot="1">
      <c r="A167" s="38"/>
      <c r="B167" s="193" t="s">
        <v>21</v>
      </c>
      <c r="C167" s="39">
        <f t="shared" ref="C167:P167" si="58">SUM(C159:C166)</f>
        <v>0</v>
      </c>
      <c r="D167" s="39">
        <f t="shared" si="58"/>
        <v>3</v>
      </c>
      <c r="E167" s="39">
        <f t="shared" si="58"/>
        <v>2</v>
      </c>
      <c r="F167" s="39">
        <f t="shared" si="58"/>
        <v>0</v>
      </c>
      <c r="G167" s="43">
        <f t="shared" si="58"/>
        <v>59</v>
      </c>
      <c r="H167" s="43">
        <f t="shared" si="58"/>
        <v>0</v>
      </c>
      <c r="I167" s="43">
        <f t="shared" si="58"/>
        <v>10</v>
      </c>
      <c r="J167" s="43">
        <f t="shared" si="58"/>
        <v>0</v>
      </c>
      <c r="K167" s="43">
        <f t="shared" si="58"/>
        <v>6</v>
      </c>
      <c r="L167" s="43">
        <f t="shared" si="58"/>
        <v>0</v>
      </c>
      <c r="M167" s="43">
        <f t="shared" si="58"/>
        <v>6</v>
      </c>
      <c r="N167" s="43">
        <f t="shared" si="58"/>
        <v>0</v>
      </c>
      <c r="O167" s="44">
        <f t="shared" si="58"/>
        <v>144</v>
      </c>
      <c r="P167" s="45">
        <f t="shared" si="58"/>
        <v>289.75</v>
      </c>
    </row>
    <row r="168" spans="1:16" ht="11.25" customHeight="1">
      <c r="A168" s="38"/>
      <c r="B168" s="54"/>
      <c r="C168" s="54"/>
      <c r="D168" s="54"/>
      <c r="E168" s="54"/>
      <c r="F168" s="54"/>
      <c r="G168" s="55"/>
      <c r="H168" s="55"/>
      <c r="I168" s="55"/>
      <c r="J168" s="55"/>
      <c r="K168" s="55"/>
      <c r="L168" s="55"/>
      <c r="M168" s="55"/>
      <c r="N168" s="55"/>
      <c r="O168" s="56"/>
      <c r="P168" s="57"/>
    </row>
    <row r="169" spans="1:16" ht="11.25" hidden="1" customHeight="1">
      <c r="B169" s="225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</row>
    <row r="170" spans="1:16" ht="12" hidden="1" thickBot="1">
      <c r="B170" s="219" t="s">
        <v>46</v>
      </c>
      <c r="C170" s="33"/>
      <c r="D170" s="33"/>
      <c r="E170" s="33"/>
      <c r="F170" s="34"/>
      <c r="G170" s="34"/>
      <c r="H170" s="34"/>
      <c r="I170" s="34"/>
      <c r="J170" s="34"/>
      <c r="K170" s="34"/>
      <c r="L170" s="34"/>
      <c r="M170" s="34"/>
      <c r="N170" s="34"/>
      <c r="O170" s="35"/>
      <c r="P170" s="35"/>
    </row>
    <row r="171" spans="1:16" s="30" customFormat="1" hidden="1">
      <c r="A171" s="1"/>
      <c r="B171" s="213"/>
      <c r="C171" s="51"/>
      <c r="D171" s="52"/>
      <c r="E171" s="52"/>
      <c r="F171" s="53"/>
      <c r="G171" s="59"/>
      <c r="H171" s="60"/>
      <c r="I171" s="61"/>
      <c r="J171" s="60"/>
      <c r="K171" s="59"/>
      <c r="L171" s="62"/>
      <c r="M171" s="59"/>
      <c r="N171" s="60"/>
      <c r="O171" s="36">
        <f>SUM(F171:N171)</f>
        <v>0</v>
      </c>
      <c r="P171" s="191">
        <f t="shared" ref="P171:P173" si="59">(D171*$D$3)+(E171*$E$3)+(F171*$F$3)+(G171*$G$3)+(H171*$H$3)+(I171*$I$3)+(J171*$J$3)+(K171*$K$3)+(L171*$L$3)+(M171*$M$3)+(N171*$N$3)</f>
        <v>0</v>
      </c>
    </row>
    <row r="172" spans="1:16" s="30" customFormat="1" hidden="1">
      <c r="A172" s="1"/>
      <c r="B172" s="213"/>
      <c r="C172" s="51"/>
      <c r="D172" s="52"/>
      <c r="E172" s="52"/>
      <c r="F172" s="53"/>
      <c r="G172" s="59"/>
      <c r="H172" s="60"/>
      <c r="I172" s="61"/>
      <c r="J172" s="60"/>
      <c r="K172" s="59"/>
      <c r="L172" s="62"/>
      <c r="M172" s="59"/>
      <c r="N172" s="60"/>
      <c r="O172" s="36">
        <f>SUM(F172:N172)</f>
        <v>0</v>
      </c>
      <c r="P172" s="191">
        <f t="shared" si="59"/>
        <v>0</v>
      </c>
    </row>
    <row r="173" spans="1:16" s="30" customFormat="1" hidden="1">
      <c r="A173" s="1"/>
      <c r="B173" s="213"/>
      <c r="C173" s="51"/>
      <c r="D173" s="52"/>
      <c r="E173" s="52"/>
      <c r="F173" s="53"/>
      <c r="G173" s="59"/>
      <c r="H173" s="60"/>
      <c r="I173" s="61"/>
      <c r="J173" s="60"/>
      <c r="K173" s="59"/>
      <c r="L173" s="62"/>
      <c r="M173" s="59"/>
      <c r="N173" s="60"/>
      <c r="O173" s="36">
        <f>SUM(F173:N173)</f>
        <v>0</v>
      </c>
      <c r="P173" s="191">
        <f t="shared" si="59"/>
        <v>0</v>
      </c>
    </row>
    <row r="174" spans="1:16" ht="12" hidden="1" thickBot="1">
      <c r="A174" s="38"/>
      <c r="B174" s="193" t="s">
        <v>21</v>
      </c>
      <c r="C174" s="39">
        <f t="shared" ref="C174:O174" si="60">SUM(C171:C173)</f>
        <v>0</v>
      </c>
      <c r="D174" s="39">
        <f t="shared" si="60"/>
        <v>0</v>
      </c>
      <c r="E174" s="39">
        <f t="shared" si="60"/>
        <v>0</v>
      </c>
      <c r="F174" s="39">
        <f t="shared" si="60"/>
        <v>0</v>
      </c>
      <c r="G174" s="43">
        <f t="shared" si="60"/>
        <v>0</v>
      </c>
      <c r="H174" s="43">
        <f t="shared" si="60"/>
        <v>0</v>
      </c>
      <c r="I174" s="43">
        <f t="shared" si="60"/>
        <v>0</v>
      </c>
      <c r="J174" s="43">
        <f t="shared" si="60"/>
        <v>0</v>
      </c>
      <c r="K174" s="43">
        <f t="shared" si="60"/>
        <v>0</v>
      </c>
      <c r="L174" s="43">
        <f t="shared" si="60"/>
        <v>0</v>
      </c>
      <c r="M174" s="43">
        <f t="shared" si="60"/>
        <v>0</v>
      </c>
      <c r="N174" s="43">
        <f t="shared" si="60"/>
        <v>0</v>
      </c>
      <c r="O174" s="44">
        <f t="shared" si="60"/>
        <v>0</v>
      </c>
      <c r="P174" s="45">
        <f>SUM(P171:P173)</f>
        <v>0</v>
      </c>
    </row>
    <row r="175" spans="1:16" ht="12.75">
      <c r="B175" s="214"/>
      <c r="C175" s="2"/>
      <c r="D175" s="2"/>
      <c r="E175" s="2"/>
      <c r="F175" s="47"/>
      <c r="G175" s="47"/>
      <c r="H175" s="47"/>
      <c r="I175" s="47"/>
      <c r="J175" s="47"/>
      <c r="K175" s="47"/>
      <c r="L175" s="47"/>
      <c r="M175" s="47"/>
      <c r="N175" s="47"/>
      <c r="O175" s="2"/>
      <c r="P175" s="2"/>
    </row>
    <row r="176" spans="1:16">
      <c r="M176" s="48" t="s">
        <v>21</v>
      </c>
      <c r="O176" s="49">
        <f>O174+O167+O155+O148+O141+O133+O105+O99+O66+O92+O60+O54+O37+O11</f>
        <v>974</v>
      </c>
      <c r="P176" s="50">
        <f>P174+P167+P155+P148+P141+P133+P105+P99+P66+P92+P60+P54+P37+P11</f>
        <v>843.90000000000009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51 O52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83</v>
      </c>
    </row>
    <row r="3" spans="1:16" ht="12.75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 t="s">
        <v>48</v>
      </c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 t="shared" ref="O9:O11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 t="shared" si="0"/>
        <v>0</v>
      </c>
      <c r="P11" s="191">
        <f t="shared" si="1"/>
        <v>0</v>
      </c>
    </row>
    <row r="12" spans="1:16" ht="12" thickBot="1">
      <c r="A12" s="192"/>
      <c r="B12" s="193" t="s">
        <v>21</v>
      </c>
      <c r="C12" s="193">
        <f t="shared" ref="C12:P12" si="2">SUM(C9:C11)</f>
        <v>0</v>
      </c>
      <c r="D12" s="193">
        <f t="shared" si="2"/>
        <v>0</v>
      </c>
      <c r="E12" s="193">
        <f t="shared" si="2"/>
        <v>0</v>
      </c>
      <c r="F12" s="193">
        <f t="shared" si="2"/>
        <v>0</v>
      </c>
      <c r="G12" s="193">
        <f t="shared" si="2"/>
        <v>0</v>
      </c>
      <c r="H12" s="193">
        <f t="shared" si="2"/>
        <v>0</v>
      </c>
      <c r="I12" s="193">
        <f t="shared" si="2"/>
        <v>0</v>
      </c>
      <c r="J12" s="193">
        <f t="shared" si="2"/>
        <v>0</v>
      </c>
      <c r="K12" s="193">
        <f t="shared" si="2"/>
        <v>0</v>
      </c>
      <c r="L12" s="193">
        <f t="shared" si="2"/>
        <v>0</v>
      </c>
      <c r="M12" s="193">
        <f t="shared" si="2"/>
        <v>0</v>
      </c>
      <c r="N12" s="193">
        <f t="shared" si="2"/>
        <v>0</v>
      </c>
      <c r="O12" s="193">
        <f t="shared" si="2"/>
        <v>0</v>
      </c>
      <c r="P12" s="193">
        <f t="shared" si="2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48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36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36">
        <f t="shared" si="0"/>
        <v>0</v>
      </c>
      <c r="P11" s="191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82</v>
      </c>
    </row>
    <row r="3" spans="1:16" ht="12.75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/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 t="shared" ref="O9:O11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 t="shared" si="0"/>
        <v>0</v>
      </c>
      <c r="P11" s="191">
        <f t="shared" si="1"/>
        <v>0</v>
      </c>
    </row>
    <row r="12" spans="1:16" ht="12" thickBot="1">
      <c r="A12" s="192"/>
      <c r="B12" s="193" t="s">
        <v>21</v>
      </c>
      <c r="C12" s="193">
        <f t="shared" ref="C12:P12" si="2">SUM(C9:C11)</f>
        <v>0</v>
      </c>
      <c r="D12" s="193">
        <f t="shared" si="2"/>
        <v>0</v>
      </c>
      <c r="E12" s="193">
        <f t="shared" si="2"/>
        <v>0</v>
      </c>
      <c r="F12" s="193">
        <f t="shared" si="2"/>
        <v>0</v>
      </c>
      <c r="G12" s="193">
        <f t="shared" si="2"/>
        <v>0</v>
      </c>
      <c r="H12" s="193">
        <f t="shared" si="2"/>
        <v>0</v>
      </c>
      <c r="I12" s="193">
        <f t="shared" si="2"/>
        <v>0</v>
      </c>
      <c r="J12" s="193">
        <f t="shared" si="2"/>
        <v>0</v>
      </c>
      <c r="K12" s="193">
        <f t="shared" si="2"/>
        <v>0</v>
      </c>
      <c r="L12" s="193">
        <f t="shared" si="2"/>
        <v>0</v>
      </c>
      <c r="M12" s="193">
        <f t="shared" si="2"/>
        <v>0</v>
      </c>
      <c r="N12" s="193">
        <f t="shared" si="2"/>
        <v>0</v>
      </c>
      <c r="O12" s="193">
        <f t="shared" si="2"/>
        <v>0</v>
      </c>
      <c r="P12" s="193">
        <f t="shared" si="2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F10" sqref="F10"/>
    </sheetView>
  </sheetViews>
  <sheetFormatPr defaultColWidth="9.140625" defaultRowHeight="11.25"/>
  <cols>
    <col min="1" max="1" width="3.140625" style="184" customWidth="1"/>
    <col min="2" max="2" width="23.28515625" style="184" customWidth="1"/>
    <col min="3" max="3" width="9.7109375" style="184" customWidth="1"/>
    <col min="4" max="4" width="6.28515625" style="184" customWidth="1"/>
    <col min="5" max="5" width="6" style="184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6.7109375" style="184" customWidth="1"/>
    <col min="16" max="16" width="9.7109375" style="184" customWidth="1"/>
    <col min="17" max="17" width="10" style="184" customWidth="1"/>
    <col min="18" max="16384" width="9.140625" style="184"/>
  </cols>
  <sheetData>
    <row r="2" spans="1:16" ht="12.75">
      <c r="B2" s="2" t="s">
        <v>73</v>
      </c>
    </row>
    <row r="3" spans="1:16" ht="12.75">
      <c r="B3" s="2" t="s">
        <v>88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5" customFormat="1">
      <c r="A6" s="184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5" customFormat="1">
      <c r="A9" s="184"/>
      <c r="B9" s="95" t="s">
        <v>48</v>
      </c>
      <c r="C9" s="104"/>
      <c r="D9" s="96"/>
      <c r="E9" s="96"/>
      <c r="F9" s="119"/>
      <c r="G9" s="120">
        <v>16</v>
      </c>
      <c r="H9" s="121"/>
      <c r="I9" s="100"/>
      <c r="J9" s="121"/>
      <c r="K9" s="120">
        <v>6</v>
      </c>
      <c r="L9" s="101"/>
      <c r="M9" s="120"/>
      <c r="N9" s="121"/>
      <c r="O9" s="102">
        <f t="shared" ref="O9" si="0">SUM(F9:N9)</f>
        <v>22</v>
      </c>
      <c r="P9" s="103">
        <f>(D9*$D$5)+(E9*$E$5)+(F9*$F$5)+(G9*$G$5)+(H9*$H$5)+(I9*$I$5)+(J9*$J$5)+(K9*$K$5)+(L9*$L$5)+(M9*$M$5)+(N9*$N$5)</f>
        <v>10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2"/>
      <c r="B11" s="105" t="s">
        <v>21</v>
      </c>
      <c r="C11" s="105">
        <f t="shared" ref="C11:P11" si="1">SUM(C9:C10)</f>
        <v>0</v>
      </c>
      <c r="D11" s="105">
        <f t="shared" si="1"/>
        <v>0</v>
      </c>
      <c r="E11" s="105">
        <f t="shared" si="1"/>
        <v>0</v>
      </c>
      <c r="F11" s="105">
        <f t="shared" si="1"/>
        <v>0</v>
      </c>
      <c r="G11" s="105">
        <f t="shared" si="1"/>
        <v>16</v>
      </c>
      <c r="H11" s="105">
        <f t="shared" si="1"/>
        <v>0</v>
      </c>
      <c r="I11" s="105">
        <f t="shared" si="1"/>
        <v>0</v>
      </c>
      <c r="J11" s="105">
        <f t="shared" si="1"/>
        <v>0</v>
      </c>
      <c r="K11" s="105">
        <f t="shared" si="1"/>
        <v>6</v>
      </c>
      <c r="L11" s="105">
        <f t="shared" si="1"/>
        <v>0</v>
      </c>
      <c r="M11" s="105">
        <f t="shared" si="1"/>
        <v>0</v>
      </c>
      <c r="N11" s="105">
        <f t="shared" si="1"/>
        <v>0</v>
      </c>
      <c r="O11" s="105">
        <f t="shared" si="1"/>
        <v>22</v>
      </c>
      <c r="P11" s="105">
        <f t="shared" si="1"/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E24" sqref="E24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4"/>
      <c r="B1" s="194"/>
      <c r="C1" s="194"/>
      <c r="D1" s="195"/>
    </row>
    <row r="2" spans="1:4" ht="15">
      <c r="A2" s="196" t="s">
        <v>33</v>
      </c>
      <c r="B2" s="197" t="s">
        <v>23</v>
      </c>
      <c r="C2" s="197" t="s">
        <v>24</v>
      </c>
      <c r="D2" s="195"/>
    </row>
    <row r="3" spans="1:4" ht="15">
      <c r="A3" s="198"/>
      <c r="B3" s="198"/>
      <c r="C3" s="198"/>
      <c r="D3" s="199"/>
    </row>
    <row r="4" spans="1:4" ht="15" hidden="1">
      <c r="A4" s="200" t="s">
        <v>34</v>
      </c>
      <c r="B4" s="202">
        <f>SUM('Democratic Republic of Congo'!O18)</f>
        <v>0</v>
      </c>
      <c r="C4" s="203">
        <f>SUM('Democratic Republic of Congo'!P18)</f>
        <v>0</v>
      </c>
      <c r="D4" s="199"/>
    </row>
    <row r="5" spans="1:4" ht="15" hidden="1">
      <c r="A5" s="200" t="s">
        <v>79</v>
      </c>
      <c r="B5" s="202">
        <f>SUM(Ghana!O10)</f>
        <v>0</v>
      </c>
      <c r="C5" s="203">
        <f>SUM(Ghana!P10)</f>
        <v>0</v>
      </c>
      <c r="D5" s="199"/>
    </row>
    <row r="6" spans="1:4" ht="15">
      <c r="A6" s="200" t="s">
        <v>50</v>
      </c>
      <c r="B6" s="202">
        <f>SUM('Ivory Coast'!O12)</f>
        <v>10</v>
      </c>
      <c r="C6" s="203">
        <f>SUM('Ivory Coast'!P12)</f>
        <v>7.75</v>
      </c>
      <c r="D6" s="199"/>
    </row>
    <row r="7" spans="1:4" ht="15">
      <c r="A7" s="200" t="s">
        <v>25</v>
      </c>
      <c r="B7" s="206">
        <f>SUM(Kenya!O33)</f>
        <v>175</v>
      </c>
      <c r="C7" s="204">
        <f>SUM(Kenya!P33)</f>
        <v>159.4</v>
      </c>
      <c r="D7" s="199"/>
    </row>
    <row r="8" spans="1:4" ht="15" hidden="1">
      <c r="A8" s="200" t="s">
        <v>87</v>
      </c>
      <c r="B8" s="202">
        <f>SUM(Malawi!O17)</f>
        <v>0</v>
      </c>
      <c r="C8" s="203">
        <f>SUM(Malawi!P17)</f>
        <v>0</v>
      </c>
      <c r="D8" s="199"/>
    </row>
    <row r="9" spans="1:4" ht="15" hidden="1">
      <c r="A9" s="200" t="s">
        <v>26</v>
      </c>
      <c r="B9" s="201">
        <f>SUM(Mauritius!O74)</f>
        <v>0</v>
      </c>
      <c r="C9" s="205">
        <f>SUM(Mauritius!P74)</f>
        <v>0</v>
      </c>
      <c r="D9" s="199"/>
    </row>
    <row r="10" spans="1:4" ht="15">
      <c r="A10" s="200" t="s">
        <v>35</v>
      </c>
      <c r="B10" s="202">
        <f>SUM(Nigeria!O40)</f>
        <v>721</v>
      </c>
      <c r="C10" s="203">
        <f>SUM(Nigeria!P40)</f>
        <v>261</v>
      </c>
      <c r="D10" s="199"/>
    </row>
    <row r="11" spans="1:4" ht="15">
      <c r="A11" s="200" t="s">
        <v>27</v>
      </c>
      <c r="B11" s="206">
        <f>SUM('South Africa'!O176)</f>
        <v>974</v>
      </c>
      <c r="C11" s="204">
        <f>SUM('South Africa'!P176)</f>
        <v>843.90000000000009</v>
      </c>
      <c r="D11" s="199"/>
    </row>
    <row r="12" spans="1:4" ht="15" hidden="1">
      <c r="A12" s="200" t="s">
        <v>84</v>
      </c>
      <c r="B12" s="206">
        <f>SUM(Tanzania!O12)</f>
        <v>0</v>
      </c>
      <c r="C12" s="204">
        <f>SUM(Tanzania!P12)</f>
        <v>0</v>
      </c>
      <c r="D12" s="199"/>
    </row>
    <row r="13" spans="1:4" ht="15" hidden="1">
      <c r="A13" s="200" t="s">
        <v>40</v>
      </c>
      <c r="B13" s="206">
        <f>SUM(Togo!O12)</f>
        <v>0</v>
      </c>
      <c r="C13" s="204">
        <f>SUM(Togo!P12)</f>
        <v>0</v>
      </c>
      <c r="D13" s="199"/>
    </row>
    <row r="14" spans="1:4" ht="15" hidden="1">
      <c r="A14" s="200" t="s">
        <v>81</v>
      </c>
      <c r="B14" s="206">
        <f>SUM(Uganda!O12)</f>
        <v>0</v>
      </c>
      <c r="C14" s="204">
        <f>SUM(Uganda!P12)</f>
        <v>0</v>
      </c>
      <c r="D14" s="199"/>
    </row>
    <row r="15" spans="1:4" ht="15">
      <c r="A15" s="200" t="s">
        <v>74</v>
      </c>
      <c r="B15" s="202">
        <f>SUM(Zimbabwe!O11)</f>
        <v>22</v>
      </c>
      <c r="C15" s="203">
        <f>SUM(Zimbabwe!P11)</f>
        <v>10</v>
      </c>
      <c r="D15" s="199"/>
    </row>
    <row r="16" spans="1:4" ht="15">
      <c r="A16" s="207"/>
      <c r="B16" s="206"/>
      <c r="C16" s="204"/>
      <c r="D16" s="199"/>
    </row>
    <row r="17" spans="1:5" ht="15">
      <c r="A17" s="208" t="s">
        <v>28</v>
      </c>
      <c r="B17" s="209">
        <f>SUM(B4:B16)</f>
        <v>1902</v>
      </c>
      <c r="C17" s="209">
        <f>SUM(C4:C16)</f>
        <v>1282.0500000000002</v>
      </c>
      <c r="D17" s="199"/>
    </row>
    <row r="18" spans="1:5">
      <c r="A18" s="194"/>
      <c r="B18" s="194"/>
      <c r="C18" s="194"/>
      <c r="D18" s="195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10"/>
      <c r="C22" s="210"/>
      <c r="D22" s="210"/>
      <c r="E22" s="210"/>
    </row>
    <row r="25" spans="1:5">
      <c r="B25" s="73" t="s">
        <v>70</v>
      </c>
      <c r="D25" s="73"/>
    </row>
    <row r="26" spans="1:5">
      <c r="A26" s="73" t="s">
        <v>69</v>
      </c>
      <c r="B26" s="73">
        <v>2868</v>
      </c>
      <c r="D26" s="73"/>
      <c r="E26" s="73"/>
    </row>
    <row r="27" spans="1:5">
      <c r="A27" s="73" t="s">
        <v>58</v>
      </c>
      <c r="B27" s="73">
        <f>B17</f>
        <v>1902</v>
      </c>
      <c r="D27" s="73"/>
      <c r="E27" s="73"/>
    </row>
    <row r="28" spans="1:5">
      <c r="A28" s="73" t="s">
        <v>59</v>
      </c>
      <c r="D28" s="73"/>
      <c r="E28" s="73"/>
    </row>
    <row r="29" spans="1:5">
      <c r="A29" s="73" t="s">
        <v>60</v>
      </c>
      <c r="B29" s="210"/>
      <c r="C29" s="210"/>
      <c r="D29" s="210"/>
      <c r="E29" s="210"/>
    </row>
    <row r="30" spans="1:5">
      <c r="A30" s="73" t="s">
        <v>61</v>
      </c>
      <c r="B30" s="210"/>
      <c r="D30" s="73"/>
    </row>
    <row r="31" spans="1:5">
      <c r="A31" s="73" t="s">
        <v>62</v>
      </c>
      <c r="B31" s="210"/>
      <c r="D31" s="73"/>
    </row>
    <row r="32" spans="1:5">
      <c r="A32" s="73" t="s">
        <v>63</v>
      </c>
      <c r="B32" s="210"/>
      <c r="D32" s="73"/>
    </row>
    <row r="33" spans="1:4">
      <c r="A33" s="73" t="s">
        <v>64</v>
      </c>
      <c r="B33" s="210"/>
      <c r="D33" s="73"/>
    </row>
    <row r="34" spans="1:4">
      <c r="A34" s="73" t="s">
        <v>65</v>
      </c>
      <c r="B34" s="210"/>
    </row>
    <row r="35" spans="1:4">
      <c r="A35" s="73" t="s">
        <v>66</v>
      </c>
      <c r="B35" s="210"/>
    </row>
    <row r="36" spans="1:4">
      <c r="A36" s="73" t="s">
        <v>67</v>
      </c>
      <c r="B36" s="210"/>
    </row>
    <row r="37" spans="1:4">
      <c r="A37" s="73" t="s">
        <v>68</v>
      </c>
      <c r="B37" s="21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2022-03-23T07:44:00Z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