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1\"/>
    </mc:Choice>
  </mc:AlternateContent>
  <xr:revisionPtr revIDLastSave="0" documentId="13_ncr:1_{ECB2AF6C-1CD2-4433-A718-93C128AFB1F6}" xr6:coauthVersionLast="47" xr6:coauthVersionMax="47" xr10:uidLastSave="{00000000-0000-0000-0000-000000000000}"/>
  <bookViews>
    <workbookView xWindow="-120" yWindow="-120" windowWidth="29040" windowHeight="15225" tabRatio="875" firstSheet="2" activeTab="2" xr2:uid="{00000000-000D-0000-FFFF-FFFF00000000}"/>
  </bookViews>
  <sheets>
    <sheet name="Botswana" sheetId="11" state="hidden" r:id="rId1"/>
    <sheet name="Democratic Republic of Congo" sheetId="16" state="hidden" r:id="rId2"/>
    <sheet name="Ivory Coast" sheetId="14" r:id="rId3"/>
    <sheet name="Kenya" sheetId="10" state="hidden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state="hidden" r:id="rId9"/>
    <sheet name="Zimbabwe" sheetId="17" r:id="rId10"/>
    <sheet name="Summary" sheetId="4" state="hidden" r:id="rId11"/>
    <sheet name="Graphs" sheetId="22" state="hidden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1" i="19" l="1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26" i="19"/>
  <c r="O26" i="19"/>
  <c r="P25" i="19"/>
  <c r="O25" i="19"/>
  <c r="P24" i="19"/>
  <c r="O24" i="19"/>
  <c r="P11" i="17"/>
  <c r="P10" i="17"/>
  <c r="P9" i="17"/>
  <c r="P11" i="12"/>
  <c r="P10" i="12"/>
  <c r="P9" i="12"/>
  <c r="P110" i="19"/>
  <c r="P65" i="19"/>
  <c r="P64" i="19"/>
  <c r="P62" i="19"/>
  <c r="P61" i="19"/>
  <c r="P60" i="19"/>
  <c r="P59" i="19"/>
  <c r="P58" i="19"/>
  <c r="P33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27" i="8"/>
  <c r="P26" i="8"/>
  <c r="P25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18" i="10"/>
  <c r="P17" i="10"/>
  <c r="P16" i="10"/>
  <c r="P15" i="10"/>
  <c r="P13" i="10"/>
  <c r="P12" i="10"/>
  <c r="P11" i="10"/>
  <c r="P10" i="10"/>
  <c r="P9" i="10"/>
  <c r="P8" i="10"/>
  <c r="O8" i="19" l="1"/>
  <c r="P8" i="19"/>
  <c r="O9" i="19"/>
  <c r="P9" i="19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O16" i="19" s="1"/>
  <c r="P15" i="19"/>
  <c r="P16" i="19" s="1"/>
  <c r="C16" i="19"/>
  <c r="D16" i="19"/>
  <c r="E16" i="19"/>
  <c r="F16" i="19"/>
  <c r="G16" i="19"/>
  <c r="H16" i="19"/>
  <c r="I16" i="19"/>
  <c r="J16" i="19"/>
  <c r="K16" i="19"/>
  <c r="L16" i="19"/>
  <c r="M16" i="19"/>
  <c r="N16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C100" i="19"/>
  <c r="D100" i="19"/>
  <c r="E100" i="19"/>
  <c r="F100" i="19"/>
  <c r="G100" i="19"/>
  <c r="H100" i="19"/>
  <c r="I100" i="19"/>
  <c r="J100" i="19"/>
  <c r="K100" i="19"/>
  <c r="L100" i="19"/>
  <c r="M100" i="19"/>
  <c r="N100" i="19"/>
  <c r="O104" i="19"/>
  <c r="P104" i="19"/>
  <c r="O105" i="19"/>
  <c r="P105" i="19"/>
  <c r="C106" i="19"/>
  <c r="D106" i="19"/>
  <c r="E106" i="19"/>
  <c r="F106" i="19"/>
  <c r="G106" i="19"/>
  <c r="H106" i="19"/>
  <c r="I106" i="19"/>
  <c r="J106" i="19"/>
  <c r="K106" i="19"/>
  <c r="L106" i="19"/>
  <c r="M106" i="19"/>
  <c r="N106" i="19"/>
  <c r="P10" i="19" l="1"/>
  <c r="O10" i="19"/>
  <c r="P106" i="19"/>
  <c r="P100" i="19"/>
  <c r="O100" i="19"/>
  <c r="O106" i="19"/>
  <c r="O8" i="10"/>
  <c r="O18" i="10" l="1"/>
  <c r="O17" i="10"/>
  <c r="O16" i="10"/>
  <c r="O15" i="10"/>
  <c r="O14" i="10"/>
  <c r="O13" i="10"/>
  <c r="O12" i="10"/>
  <c r="O11" i="10"/>
  <c r="P33" i="10" l="1"/>
  <c r="P32" i="10"/>
  <c r="P31" i="10"/>
  <c r="P26" i="10"/>
  <c r="P25" i="10"/>
  <c r="P20" i="10"/>
  <c r="P19" i="10"/>
  <c r="P14" i="10"/>
  <c r="P214" i="19"/>
  <c r="P213" i="19"/>
  <c r="P212" i="19"/>
  <c r="P207" i="19"/>
  <c r="P206" i="19"/>
  <c r="P205" i="19"/>
  <c r="P200" i="19"/>
  <c r="P199" i="19"/>
  <c r="P198" i="19"/>
  <c r="P197" i="19"/>
  <c r="P196" i="19"/>
  <c r="P195" i="19"/>
  <c r="P194" i="19"/>
  <c r="P193" i="19"/>
  <c r="P192" i="19"/>
  <c r="P191" i="19"/>
  <c r="P190" i="19"/>
  <c r="P189" i="19"/>
  <c r="P188" i="19"/>
  <c r="P187" i="19"/>
  <c r="P186" i="19"/>
  <c r="P185" i="19"/>
  <c r="P184" i="19"/>
  <c r="P183" i="19"/>
  <c r="P182" i="19"/>
  <c r="P177" i="19"/>
  <c r="P176" i="19"/>
  <c r="P175" i="19"/>
  <c r="P170" i="19"/>
  <c r="P169" i="19"/>
  <c r="P168" i="19"/>
  <c r="P167" i="19"/>
  <c r="P166" i="19"/>
  <c r="P165" i="19"/>
  <c r="P164" i="19"/>
  <c r="P163" i="19"/>
  <c r="P162" i="19"/>
  <c r="P161" i="19"/>
  <c r="P160" i="19"/>
  <c r="P159" i="19"/>
  <c r="P158" i="19"/>
  <c r="P157" i="19"/>
  <c r="P156" i="19"/>
  <c r="P155" i="19"/>
  <c r="P154" i="19"/>
  <c r="P153" i="19"/>
  <c r="P152" i="19"/>
  <c r="P147" i="19"/>
  <c r="P146" i="19"/>
  <c r="P145" i="19"/>
  <c r="P144" i="19"/>
  <c r="P143" i="19"/>
  <c r="P142" i="19"/>
  <c r="P141" i="19"/>
  <c r="P140" i="19"/>
  <c r="P139" i="19"/>
  <c r="P138" i="19"/>
  <c r="P137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18" i="19"/>
  <c r="P117" i="19"/>
  <c r="P112" i="19"/>
  <c r="P111" i="19"/>
  <c r="P73" i="19"/>
  <c r="P72" i="19"/>
  <c r="P71" i="19"/>
  <c r="P70" i="19"/>
  <c r="P63" i="19"/>
  <c r="P28" i="19"/>
  <c r="P27" i="19"/>
  <c r="P23" i="19"/>
  <c r="P22" i="19"/>
  <c r="P21" i="19"/>
  <c r="P20" i="19"/>
  <c r="O20" i="19"/>
  <c r="O71" i="19" l="1"/>
  <c r="O23" i="19" l="1"/>
  <c r="O27" i="19"/>
  <c r="O187" i="19" l="1"/>
  <c r="O186" i="19"/>
  <c r="O192" i="19"/>
  <c r="O191" i="19"/>
  <c r="O190" i="19"/>
  <c r="O189" i="19"/>
  <c r="O188" i="19"/>
  <c r="O185" i="19"/>
  <c r="O184" i="19"/>
  <c r="O183" i="19"/>
  <c r="O196" i="19"/>
  <c r="O195" i="19"/>
  <c r="O194" i="19"/>
  <c r="O193" i="19"/>
  <c r="O198" i="19"/>
  <c r="O197" i="19"/>
  <c r="O199" i="19"/>
  <c r="O12" i="8" l="1"/>
  <c r="O11" i="8"/>
  <c r="O10" i="8"/>
  <c r="O19" i="8"/>
  <c r="O18" i="8"/>
  <c r="O17" i="8"/>
  <c r="O16" i="8"/>
  <c r="O15" i="8"/>
  <c r="O14" i="8"/>
  <c r="O13" i="8"/>
  <c r="O9" i="8"/>
  <c r="O8" i="8"/>
  <c r="O7" i="8"/>
  <c r="O206" i="19"/>
  <c r="O124" i="19" l="1"/>
  <c r="N171" i="19"/>
  <c r="M171" i="19"/>
  <c r="L171" i="19"/>
  <c r="K171" i="19"/>
  <c r="J171" i="19"/>
  <c r="I171" i="19"/>
  <c r="H171" i="19"/>
  <c r="G171" i="19"/>
  <c r="F171" i="19"/>
  <c r="E171" i="19"/>
  <c r="D171" i="19"/>
  <c r="C171" i="19"/>
  <c r="O170" i="19"/>
  <c r="O169" i="19"/>
  <c r="O168" i="19"/>
  <c r="O167" i="19"/>
  <c r="O166" i="19"/>
  <c r="O165" i="19"/>
  <c r="O164" i="19"/>
  <c r="O163" i="19"/>
  <c r="O162" i="19"/>
  <c r="O161" i="19"/>
  <c r="O160" i="19"/>
  <c r="O159" i="19"/>
  <c r="O158" i="19"/>
  <c r="O157" i="19"/>
  <c r="O156" i="19"/>
  <c r="O155" i="19"/>
  <c r="O154" i="19"/>
  <c r="O153" i="19"/>
  <c r="O152" i="19"/>
  <c r="P171" i="19" l="1"/>
  <c r="O171" i="19"/>
  <c r="O72" i="19"/>
  <c r="O135" i="19" l="1"/>
  <c r="O134" i="19"/>
  <c r="O133" i="19"/>
  <c r="O132" i="19"/>
  <c r="O131" i="19"/>
  <c r="O130" i="19"/>
  <c r="O129" i="19"/>
  <c r="O128" i="19"/>
  <c r="O127" i="19"/>
  <c r="O126" i="19"/>
  <c r="O125" i="19"/>
  <c r="O146" i="19"/>
  <c r="O145" i="19"/>
  <c r="O144" i="19"/>
  <c r="O143" i="19"/>
  <c r="O142" i="19"/>
  <c r="O141" i="19"/>
  <c r="O65" i="19" l="1"/>
  <c r="O64" i="19"/>
  <c r="O63" i="19"/>
  <c r="O62" i="19"/>
  <c r="O61" i="19"/>
  <c r="O60" i="19"/>
  <c r="O59" i="19"/>
  <c r="O58" i="19"/>
  <c r="O33" i="19"/>
  <c r="E66" i="19"/>
  <c r="F66" i="19"/>
  <c r="G66" i="19"/>
  <c r="H66" i="19"/>
  <c r="I66" i="19"/>
  <c r="J66" i="19"/>
  <c r="K66" i="19"/>
  <c r="L66" i="19"/>
  <c r="M66" i="19"/>
  <c r="N66" i="19"/>
  <c r="E74" i="19"/>
  <c r="F74" i="19"/>
  <c r="G74" i="19"/>
  <c r="H74" i="19"/>
  <c r="I74" i="19"/>
  <c r="J74" i="19"/>
  <c r="K74" i="19"/>
  <c r="L74" i="19"/>
  <c r="M74" i="19"/>
  <c r="N74" i="19"/>
  <c r="O9" i="11" l="1"/>
  <c r="O10" i="11"/>
  <c r="O11" i="11"/>
  <c r="O176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201" i="19"/>
  <c r="M201" i="19"/>
  <c r="L201" i="19"/>
  <c r="K201" i="19"/>
  <c r="J201" i="19"/>
  <c r="I201" i="19"/>
  <c r="H201" i="19"/>
  <c r="G201" i="19"/>
  <c r="F201" i="19"/>
  <c r="E201" i="19"/>
  <c r="D201" i="19"/>
  <c r="C201" i="19"/>
  <c r="O200" i="19"/>
  <c r="O182" i="19"/>
  <c r="N148" i="19"/>
  <c r="M148" i="19"/>
  <c r="L148" i="19"/>
  <c r="K148" i="19"/>
  <c r="J148" i="19"/>
  <c r="I148" i="19"/>
  <c r="H148" i="19"/>
  <c r="G148" i="19"/>
  <c r="F148" i="19"/>
  <c r="E148" i="19"/>
  <c r="D148" i="19"/>
  <c r="C148" i="19"/>
  <c r="O147" i="19"/>
  <c r="O140" i="19"/>
  <c r="O139" i="19"/>
  <c r="O138" i="19"/>
  <c r="O137" i="19"/>
  <c r="O136" i="19"/>
  <c r="O123" i="19"/>
  <c r="D66" i="19"/>
  <c r="C66" i="19"/>
  <c r="N208" i="19"/>
  <c r="M208" i="19"/>
  <c r="L208" i="19"/>
  <c r="K208" i="19"/>
  <c r="J208" i="19"/>
  <c r="I208" i="19"/>
  <c r="H208" i="19"/>
  <c r="G208" i="19"/>
  <c r="F208" i="19"/>
  <c r="E208" i="19"/>
  <c r="D208" i="19"/>
  <c r="C208" i="19"/>
  <c r="O207" i="19"/>
  <c r="O205" i="19"/>
  <c r="O111" i="19"/>
  <c r="O9" i="16"/>
  <c r="N215" i="19"/>
  <c r="M215" i="19"/>
  <c r="L215" i="19"/>
  <c r="K215" i="19"/>
  <c r="J215" i="19"/>
  <c r="I215" i="19"/>
  <c r="H215" i="19"/>
  <c r="G215" i="19"/>
  <c r="F215" i="19"/>
  <c r="E215" i="19"/>
  <c r="D215" i="19"/>
  <c r="C215" i="19"/>
  <c r="O214" i="19"/>
  <c r="O213" i="19"/>
  <c r="O212" i="19"/>
  <c r="N178" i="19"/>
  <c r="M178" i="19"/>
  <c r="L178" i="19"/>
  <c r="K178" i="19"/>
  <c r="J178" i="19"/>
  <c r="I178" i="19"/>
  <c r="H178" i="19"/>
  <c r="G178" i="19"/>
  <c r="F178" i="19"/>
  <c r="E178" i="19"/>
  <c r="D178" i="19"/>
  <c r="C178" i="19"/>
  <c r="O177" i="19"/>
  <c r="O175" i="19"/>
  <c r="N119" i="19"/>
  <c r="M119" i="19"/>
  <c r="L119" i="19"/>
  <c r="K119" i="19"/>
  <c r="J119" i="19"/>
  <c r="I119" i="19"/>
  <c r="H119" i="19"/>
  <c r="G119" i="19"/>
  <c r="F119" i="19"/>
  <c r="E119" i="19"/>
  <c r="D119" i="19"/>
  <c r="C119" i="19"/>
  <c r="O118" i="19"/>
  <c r="O117" i="19"/>
  <c r="N113" i="19"/>
  <c r="M113" i="19"/>
  <c r="L113" i="19"/>
  <c r="K113" i="19"/>
  <c r="J113" i="19"/>
  <c r="I113" i="19"/>
  <c r="H113" i="19"/>
  <c r="G113" i="19"/>
  <c r="F113" i="19"/>
  <c r="E113" i="19"/>
  <c r="D113" i="19"/>
  <c r="C113" i="19"/>
  <c r="O112" i="19"/>
  <c r="O110" i="19"/>
  <c r="D74" i="19"/>
  <c r="C74" i="19"/>
  <c r="O73" i="19"/>
  <c r="O70" i="19"/>
  <c r="N29" i="19"/>
  <c r="M29" i="19"/>
  <c r="L29" i="19"/>
  <c r="K29" i="19"/>
  <c r="J29" i="19"/>
  <c r="I29" i="19"/>
  <c r="H29" i="19"/>
  <c r="G29" i="19"/>
  <c r="F29" i="19"/>
  <c r="E29" i="19"/>
  <c r="D29" i="19"/>
  <c r="C29" i="19"/>
  <c r="O28" i="19"/>
  <c r="O22" i="19"/>
  <c r="O21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1" i="8"/>
  <c r="N21" i="10"/>
  <c r="M21" i="10"/>
  <c r="L21" i="10"/>
  <c r="K21" i="10"/>
  <c r="J21" i="10"/>
  <c r="I21" i="10"/>
  <c r="H21" i="10"/>
  <c r="G21" i="10"/>
  <c r="F21" i="10"/>
  <c r="E21" i="10"/>
  <c r="D21" i="10"/>
  <c r="C21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2" i="10"/>
  <c r="O31" i="10"/>
  <c r="O19" i="10"/>
  <c r="O10" i="10"/>
  <c r="O9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P18" i="16" s="1"/>
  <c r="C5" i="4" s="1"/>
  <c r="O11" i="16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0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O2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O25" i="8"/>
  <c r="N21" i="8"/>
  <c r="M21" i="8"/>
  <c r="L21" i="8"/>
  <c r="K21" i="8"/>
  <c r="J21" i="8"/>
  <c r="I21" i="8"/>
  <c r="H21" i="8"/>
  <c r="F21" i="8"/>
  <c r="E21" i="8"/>
  <c r="D21" i="8"/>
  <c r="C21" i="8"/>
  <c r="P12" i="17"/>
  <c r="C13" i="4" s="1"/>
  <c r="O28" i="8" l="1"/>
  <c r="O34" i="10"/>
  <c r="O14" i="14"/>
  <c r="B6" i="4" s="1"/>
  <c r="P14" i="14"/>
  <c r="C6" i="4" s="1"/>
  <c r="P13" i="11"/>
  <c r="C4" i="4" s="1"/>
  <c r="O27" i="10"/>
  <c r="P21" i="10"/>
  <c r="P27" i="10"/>
  <c r="O21" i="10"/>
  <c r="O12" i="17"/>
  <c r="B13" i="4" s="1"/>
  <c r="O13" i="11"/>
  <c r="B4" i="4" s="1"/>
  <c r="P12" i="12"/>
  <c r="C12" i="4" s="1"/>
  <c r="O12" i="12"/>
  <c r="B12" i="4" s="1"/>
  <c r="P21" i="8"/>
  <c r="P28" i="8"/>
  <c r="O201" i="19"/>
  <c r="P148" i="19"/>
  <c r="P34" i="10"/>
  <c r="O21" i="8"/>
  <c r="P37" i="18"/>
  <c r="P16" i="18"/>
  <c r="O37" i="18"/>
  <c r="O16" i="18"/>
  <c r="O22" i="18"/>
  <c r="O41" i="18" s="1"/>
  <c r="B10" i="4" s="1"/>
  <c r="O215" i="19"/>
  <c r="O113" i="19"/>
  <c r="O29" i="19"/>
  <c r="P66" i="19"/>
  <c r="P74" i="19"/>
  <c r="P208" i="19"/>
  <c r="O178" i="19"/>
  <c r="O119" i="19"/>
  <c r="P119" i="19"/>
  <c r="O74" i="19"/>
  <c r="P178" i="19"/>
  <c r="O66" i="19"/>
  <c r="O208" i="19"/>
  <c r="P201" i="19"/>
  <c r="P215" i="19"/>
  <c r="P113" i="19"/>
  <c r="O148" i="19"/>
  <c r="P29" i="19"/>
  <c r="O31" i="8" l="1"/>
  <c r="B9" i="4" s="1"/>
  <c r="O36" i="10"/>
  <c r="B7" i="4" s="1"/>
  <c r="P36" i="10"/>
  <c r="C7" i="4" s="1"/>
  <c r="O217" i="19"/>
  <c r="B11" i="4" s="1"/>
  <c r="P217" i="19"/>
  <c r="C11" i="4" s="1"/>
  <c r="P41" i="18"/>
  <c r="C10" i="4" s="1"/>
  <c r="P31" i="8"/>
  <c r="C9" i="4" s="1"/>
  <c r="B15" i="4" l="1"/>
  <c r="B34" i="4" s="1"/>
  <c r="C15" i="4"/>
</calcChain>
</file>

<file path=xl/sharedStrings.xml><?xml version="1.0" encoding="utf-8"?>
<sst xmlns="http://schemas.openxmlformats.org/spreadsheetml/2006/main" count="355" uniqueCount="134">
  <si>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</si>
  <si>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</si>
  <si>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</si>
  <si>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</si>
  <si>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</si>
  <si>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</si>
  <si>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</si>
  <si>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</si>
  <si>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</si>
  <si>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</si>
  <si>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</si>
  <si>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</si>
  <si>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</si>
  <si>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</si>
  <si>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</si>
  <si>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</si>
  <si>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</si>
  <si>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</si>
  <si>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</si>
  <si>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</si>
  <si>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</si>
  <si>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</si>
  <si>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</si>
  <si>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</si>
  <si>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</si>
  <si>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</si>
  <si>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</si>
  <si>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</si>
  <si>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</si>
  <si>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</si>
  <si>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</si>
  <si>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</si>
  <si>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</si>
  <si>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</si>
  <si>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</si>
  <si>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</si>
  <si>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</si>
  <si>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</si>
  <si>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</si>
  <si>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</si>
  <si>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</si>
  <si>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</si>
  <si>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</si>
  <si>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</si>
  <si>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</si>
  <si>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</si>
  <si>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</si>
  <si>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</si>
  <si>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</si>
  <si>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</si>
  <si>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</si>
  <si>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</si>
  <si>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</si>
  <si>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</si>
  <si>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</si>
  <si>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</si>
  <si>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</si>
  <si>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</si>
  <si>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</si>
  <si>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</si>
  <si>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</si>
  <si>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</si>
  <si>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</si>
  <si>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</si>
  <si>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</si>
  <si>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</si>
  <si>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</si>
  <si>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 xml:space="preserve">Radhakund devi dasi 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</si>
  <si>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</si>
  <si>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</si>
  <si>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</si>
  <si>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</si>
  <si>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</si>
  <si>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</si>
  <si>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</si>
  <si>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</si>
  <si>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</si>
  <si>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</si>
  <si>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</si>
  <si>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</si>
  <si>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</si>
  <si>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</si>
  <si>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Congregation</t>
  </si>
  <si>
    <t xml:space="preserve"> Gopa Kumar das </t>
  </si>
  <si>
    <t xml:space="preserve"> NamaCintamani devi dasi </t>
  </si>
  <si>
    <t xml:space="preserve"> Govinda's café </t>
  </si>
  <si>
    <t xml:space="preserve"> Gift shop </t>
  </si>
  <si>
    <t>Dhanvantari das</t>
  </si>
  <si>
    <t>Patita Pavana das</t>
  </si>
  <si>
    <t>Bhaktin Kim</t>
  </si>
  <si>
    <t>Gokulesh das</t>
  </si>
  <si>
    <t>ISKCON Midrand</t>
  </si>
  <si>
    <t>MONTH : November 2021</t>
  </si>
  <si>
    <t>TEMPLE: Zimbabwe</t>
  </si>
  <si>
    <t>Zimbabwe Sankirtan Team</t>
  </si>
  <si>
    <t>Zimbabwe</t>
  </si>
  <si>
    <t>Bhakta Anani</t>
  </si>
  <si>
    <t>Mithila devi dasi</t>
  </si>
  <si>
    <t>Jagannath Das</t>
  </si>
  <si>
    <t>Bhakti Carudesna Swami</t>
  </si>
  <si>
    <t>Bhaktin Flora</t>
  </si>
  <si>
    <t>Bhakta Bafana</t>
  </si>
  <si>
    <t xml:space="preserve">Rushen and Krsna Priya </t>
  </si>
  <si>
    <t>Abhay</t>
  </si>
  <si>
    <t xml:space="preserve">Namanta Devi Dasi </t>
  </si>
  <si>
    <t>Theven and Serena Naidoo</t>
  </si>
  <si>
    <t>Radha Maharaj Kandhir</t>
  </si>
  <si>
    <t>Namishka and Shaylin</t>
  </si>
  <si>
    <t>Nita</t>
  </si>
  <si>
    <t>Jaisacinandana Das</t>
  </si>
  <si>
    <t>Shukadeva Goswami Das and Suran Prabhu</t>
  </si>
  <si>
    <t>Morgan Govender</t>
  </si>
  <si>
    <t>Vibhu Caitanya Das</t>
  </si>
  <si>
    <t>Nashika Maharaj</t>
  </si>
  <si>
    <t>Ruvashnie</t>
  </si>
  <si>
    <t xml:space="preserve">Nikunja Seva Dasi </t>
  </si>
  <si>
    <t xml:space="preserve">Paras Maharaj </t>
  </si>
  <si>
    <t>Mukunda Datta Das and Gaura Lila Devi Dasi, Neel Sunder das</t>
  </si>
  <si>
    <t>Nivedita dasi</t>
  </si>
  <si>
    <t>Syama Rati devi dasi, Kesighat Das and Raghunath</t>
  </si>
  <si>
    <t>Syamalika devi dasi</t>
  </si>
  <si>
    <t>Devika Moodley</t>
  </si>
  <si>
    <t>Vasuda devi dasi</t>
  </si>
  <si>
    <t>Krishna Prema Namahatta</t>
  </si>
  <si>
    <t>Premagali devi dasi</t>
  </si>
  <si>
    <t xml:space="preserve">Nitai Pada Kamalam </t>
  </si>
  <si>
    <t>Braja-Madhava Das and Syama-premi dasi</t>
  </si>
  <si>
    <t>Shravan</t>
  </si>
  <si>
    <t>Sukumari dasi and Swarup Damodar Das</t>
  </si>
  <si>
    <t>Govindaji Das</t>
  </si>
  <si>
    <t>Radha Thakurani dd</t>
  </si>
  <si>
    <t>Veruskha</t>
  </si>
  <si>
    <t>Kishori Radhe devi dasi</t>
  </si>
  <si>
    <t>Sri Lakshmi Nrsimha Devi Dasi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</si>
</sst>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 2020</a:t>
            </a:r>
            <a:r>
              <a:rPr lang="en-ZA" baseline="0"/>
              <a:t> Scores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4"/>
                <c:pt idx="1">
                  <c:v>Ivory Coast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f>Summary!$B$3:$B$11</c:f>
              <c:numCache>
                <c:formatCode>0</c:formatCode>
                <c:ptCount val="4"/>
                <c:pt idx="1">
                  <c:v>38</c:v>
                </c:pt>
                <c:pt idx="2" formatCode="General">
                  <c:v>275</c:v>
                </c:pt>
                <c:pt idx="3">
                  <c:v>3310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4"/>
                <c:pt idx="1">
                  <c:v>Ivory Coast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f>Summary!$C$3:$C$11</c:f>
              <c:numCache>
                <c:formatCode>0.00</c:formatCode>
                <c:ptCount val="4"/>
                <c:pt idx="1">
                  <c:v>34</c:v>
                </c:pt>
                <c:pt idx="2">
                  <c:v>190.75</c:v>
                </c:pt>
                <c:pt idx="3">
                  <c:v>2652.45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4888</c:v>
                </c:pt>
                <c:pt idx="1">
                  <c:v>3416</c:v>
                </c:pt>
                <c:pt idx="2">
                  <c:v>5045</c:v>
                </c:pt>
                <c:pt idx="3" formatCode="0">
                  <c:v>2508</c:v>
                </c:pt>
                <c:pt idx="4" formatCode="0">
                  <c:v>3888</c:v>
                </c:pt>
                <c:pt idx="5" formatCode="0">
                  <c:v>570</c:v>
                </c:pt>
                <c:pt idx="6" formatCode="0">
                  <c:v>10263</c:v>
                </c:pt>
                <c:pt idx="7" formatCode="0">
                  <c:v>3322</c:v>
                </c:pt>
                <c:pt idx="8" formatCode="0">
                  <c:v>10369</c:v>
                </c:pt>
                <c:pt idx="9" formatCode="0">
                  <c:v>2192</c:v>
                </c:pt>
                <c:pt idx="10" formatCode="0">
                  <c:v>3636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161924</xdr:rowOff>
    </xdr:from>
    <xdr:to>
      <xdr:col>12</xdr:col>
      <xdr:colOff>0</xdr:colOff>
      <xdr:row>51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zoomScaleNormal="100" workbookViewId="0">
      <selection activeCell="M9" sqref="M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61</v>
      </c>
    </row>
    <row r="2" spans="1:16" ht="12.75">
      <c r="B2" s="2" t="s">
        <v>81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/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2" si="0">SUM(F8:N8)</f>
        <v>0</v>
      </c>
      <c r="P8" s="104">
        <f>(D8*$D$4)+(E8*$E$4)+(F8*$F$4)+(G8*$G$4)+(H8*$H$4)+(I8*$I$4)+(J8*$J$4)+(K8*$K$4)+(L8*$L$4)+(M8*$M$4)+(N8*$N$4)</f>
        <v>0</v>
      </c>
    </row>
    <row r="9" spans="1:16" s="189" customFormat="1">
      <c r="A9" s="188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2" si="1">(D9*$D$4)+(E9*$E$4)+(F9*$F$4)+(G9*$G$4)+(H9*$H$4)+(I9*$I$4)+(J9*$J$4)+(K9*$K$4)+(L9*$L$4)+(M9*$M$4)+(N9*$N$4)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0</v>
      </c>
      <c r="G13" s="106">
        <f t="shared" si="2"/>
        <v>0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0</v>
      </c>
      <c r="P13" s="217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81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tabSelected="1" workbookViewId="0">
      <selection activeCell="B14" sqref="B1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51</v>
      </c>
    </row>
    <row r="3" spans="1:16" ht="12.75">
      <c r="B3" s="2" t="s">
        <v>92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96</v>
      </c>
      <c r="C9" s="105"/>
      <c r="D9" s="97"/>
      <c r="E9" s="97"/>
      <c r="F9" s="120"/>
      <c r="G9" s="121"/>
      <c r="H9" s="122"/>
      <c r="I9" s="101"/>
      <c r="J9" s="122">
        <v>10</v>
      </c>
      <c r="K9" s="121"/>
      <c r="L9" s="102"/>
      <c r="M9" s="121"/>
      <c r="N9" s="122">
        <v>4</v>
      </c>
      <c r="O9" s="103">
        <f t="shared" ref="O9:O12" si="0">SUM(F9:N9)</f>
        <v>14</v>
      </c>
      <c r="P9" s="104">
        <f>(D9*$D$5)+(E9*$E$5)+(F9*$F$5)+(G9*$G$5)+(H9*$H$5)+(I9*$I$5)+(J9*$J$5)+(K9*$K$5)+(L9*$L$5)+(M9*$M$5)+(N9*$N$5)</f>
        <v>13</v>
      </c>
    </row>
    <row r="10" spans="1:16" s="30" customFormat="1">
      <c r="A10" s="1"/>
      <c r="B10" s="96" t="s">
        <v>97</v>
      </c>
      <c r="C10" s="105"/>
      <c r="D10" s="97"/>
      <c r="E10" s="97"/>
      <c r="F10" s="120"/>
      <c r="G10" s="121"/>
      <c r="H10" s="122"/>
      <c r="I10" s="101"/>
      <c r="J10" s="122">
        <v>1</v>
      </c>
      <c r="K10" s="121"/>
      <c r="L10" s="102"/>
      <c r="M10" s="121"/>
      <c r="N10" s="122"/>
      <c r="O10" s="103">
        <f t="shared" si="0"/>
        <v>1</v>
      </c>
      <c r="P10" s="104">
        <f t="shared" ref="P10:P13" si="1">(D10*$D$5)+(E10*$E$5)+(F10*$F$5)+(G10*$G$5)+(H10*$H$5)+(I10*$I$5)+(J10*$J$5)+(K10*$K$5)+(L10*$L$5)+(M10*$M$5)+(N10*$N$5)</f>
        <v>0.5</v>
      </c>
    </row>
    <row r="11" spans="1:16" s="30" customFormat="1">
      <c r="A11" s="1"/>
      <c r="B11" s="96" t="s">
        <v>98</v>
      </c>
      <c r="C11" s="105"/>
      <c r="D11" s="97"/>
      <c r="E11" s="97"/>
      <c r="F11" s="120"/>
      <c r="G11" s="121"/>
      <c r="H11" s="122"/>
      <c r="I11" s="101"/>
      <c r="J11" s="122">
        <v>1</v>
      </c>
      <c r="K11" s="121"/>
      <c r="L11" s="102"/>
      <c r="M11" s="121"/>
      <c r="N11" s="122"/>
      <c r="O11" s="103">
        <f t="shared" si="0"/>
        <v>1</v>
      </c>
      <c r="P11" s="104">
        <f t="shared" si="1"/>
        <v>0.5</v>
      </c>
    </row>
    <row r="12" spans="1:16" s="30" customFormat="1">
      <c r="A12" s="1"/>
      <c r="B12" s="96" t="s">
        <v>99</v>
      </c>
      <c r="C12" s="105"/>
      <c r="D12" s="97"/>
      <c r="E12" s="97"/>
      <c r="F12" s="120"/>
      <c r="G12" s="121"/>
      <c r="H12" s="122"/>
      <c r="I12" s="101"/>
      <c r="J12" s="122">
        <v>15</v>
      </c>
      <c r="K12" s="121"/>
      <c r="L12" s="102"/>
      <c r="M12" s="121"/>
      <c r="N12" s="122">
        <v>5</v>
      </c>
      <c r="O12" s="103">
        <f t="shared" si="0"/>
        <v>20</v>
      </c>
      <c r="P12" s="104">
        <f t="shared" si="1"/>
        <v>17.5</v>
      </c>
    </row>
    <row r="13" spans="1:16" s="30" customFormat="1">
      <c r="A13" s="1"/>
      <c r="B13" s="96" t="s">
        <v>100</v>
      </c>
      <c r="C13" s="105"/>
      <c r="D13" s="97"/>
      <c r="E13" s="97"/>
      <c r="F13" s="120"/>
      <c r="G13" s="121"/>
      <c r="H13" s="122"/>
      <c r="I13" s="101"/>
      <c r="J13" s="122">
        <v>1</v>
      </c>
      <c r="K13" s="121"/>
      <c r="L13" s="102"/>
      <c r="M13" s="121"/>
      <c r="N13" s="122">
        <v>1</v>
      </c>
      <c r="O13" s="103">
        <f>SUM(F13:N13)</f>
        <v>2</v>
      </c>
      <c r="P13" s="104">
        <f t="shared" si="1"/>
        <v>2.5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28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10</v>
      </c>
      <c r="O14" s="106">
        <f t="shared" si="2"/>
        <v>38</v>
      </c>
      <c r="P14" s="106">
        <f t="shared" si="2"/>
        <v>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6"/>
  <sheetViews>
    <sheetView workbookViewId="0">
      <selection activeCell="P34" sqref="P34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81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145"/>
      <c r="J8" s="60"/>
      <c r="K8" s="59"/>
      <c r="L8" s="62"/>
      <c r="M8" s="59"/>
      <c r="N8" s="60"/>
      <c r="O8" s="117">
        <f t="shared" ref="O8:O19" si="0">SUM(F8:N8)</f>
        <v>0</v>
      </c>
      <c r="P8" s="195">
        <f t="shared" ref="P8:P18" si="1">(D8*$D$4)+(E8*$E$4)+(F8*$F$4)+(G8*$G$4)+(H8*$H$4)+(I8*$I$4)+(J8*$J$4)+(K8*$K$4)+(L8*$L$4)+(M8*$M$4)+(N8*$N$4)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si="0"/>
        <v>0</v>
      </c>
      <c r="P9" s="195">
        <f t="shared" si="1"/>
        <v>0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si="0"/>
        <v>0</v>
      </c>
      <c r="P10" s="195">
        <f t="shared" si="1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0"/>
        <v>0</v>
      </c>
      <c r="P11" s="195">
        <f t="shared" si="1"/>
        <v>0</v>
      </c>
    </row>
    <row r="12" spans="1:16" s="188" customFormat="1">
      <c r="B12" s="187"/>
      <c r="C12" s="144"/>
      <c r="D12" s="51"/>
      <c r="E12" s="193"/>
      <c r="F12" s="194"/>
      <c r="G12" s="180"/>
      <c r="H12" s="181"/>
      <c r="I12" s="182"/>
      <c r="J12" s="181"/>
      <c r="K12" s="180"/>
      <c r="L12" s="183"/>
      <c r="M12" s="180"/>
      <c r="N12" s="181"/>
      <c r="O12" s="117">
        <f t="shared" si="0"/>
        <v>0</v>
      </c>
      <c r="P12" s="195">
        <f t="shared" si="1"/>
        <v>0</v>
      </c>
    </row>
    <row r="13" spans="1:16" s="188" customFormat="1">
      <c r="B13" s="187"/>
      <c r="C13" s="144"/>
      <c r="D13" s="51"/>
      <c r="E13" s="193"/>
      <c r="F13" s="194"/>
      <c r="G13" s="180"/>
      <c r="H13" s="181"/>
      <c r="I13" s="145"/>
      <c r="J13" s="181"/>
      <c r="K13" s="180"/>
      <c r="L13" s="183"/>
      <c r="M13" s="180"/>
      <c r="N13" s="181"/>
      <c r="O13" s="117">
        <f t="shared" si="0"/>
        <v>0</v>
      </c>
      <c r="P13" s="195">
        <f t="shared" si="1"/>
        <v>0</v>
      </c>
    </row>
    <row r="14" spans="1:16" s="188" customFormat="1">
      <c r="B14" s="187"/>
      <c r="C14" s="144"/>
      <c r="D14" s="51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17">
        <f t="shared" si="0"/>
        <v>0</v>
      </c>
      <c r="P14" s="195">
        <f t="shared" ref="P14:P20" si="2">(D14*$D$4)+(E14*$E$4)+(F14*$F$4)+(G14*$G$4)+(H14*$H$4)+(I14*$I$4)+(J14*$J$4)+(K14*$K$4)+(L14*$L$4)+(M14*$M$4)+(N14*$N$4)</f>
        <v>0</v>
      </c>
    </row>
    <row r="15" spans="1:16" s="188" customFormat="1">
      <c r="B15" s="187"/>
      <c r="C15" s="144"/>
      <c r="D15" s="51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17">
        <f t="shared" si="0"/>
        <v>0</v>
      </c>
      <c r="P15" s="195">
        <f t="shared" si="1"/>
        <v>0</v>
      </c>
    </row>
    <row r="16" spans="1:16" s="188" customFormat="1">
      <c r="B16" s="187"/>
      <c r="C16" s="144"/>
      <c r="D16" s="51"/>
      <c r="E16" s="193"/>
      <c r="F16" s="194"/>
      <c r="G16" s="180"/>
      <c r="H16" s="181"/>
      <c r="I16" s="182"/>
      <c r="J16" s="181"/>
      <c r="K16" s="180"/>
      <c r="L16" s="183"/>
      <c r="M16" s="180"/>
      <c r="N16" s="181"/>
      <c r="O16" s="117">
        <f t="shared" si="0"/>
        <v>0</v>
      </c>
      <c r="P16" s="195">
        <f t="shared" si="1"/>
        <v>0</v>
      </c>
    </row>
    <row r="17" spans="1:16">
      <c r="B17" s="58"/>
      <c r="C17" s="144"/>
      <c r="D17" s="51"/>
      <c r="E17" s="52"/>
      <c r="F17" s="53"/>
      <c r="G17" s="59"/>
      <c r="H17" s="60"/>
      <c r="I17" s="145"/>
      <c r="J17" s="60"/>
      <c r="K17" s="59"/>
      <c r="L17" s="62"/>
      <c r="M17" s="59"/>
      <c r="N17" s="60"/>
      <c r="O17" s="117">
        <f t="shared" si="0"/>
        <v>0</v>
      </c>
      <c r="P17" s="195">
        <f t="shared" si="1"/>
        <v>0</v>
      </c>
    </row>
    <row r="18" spans="1:16">
      <c r="B18" s="187"/>
      <c r="C18" s="144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181"/>
      <c r="O18" s="117">
        <f t="shared" si="0"/>
        <v>0</v>
      </c>
      <c r="P18" s="195">
        <f t="shared" si="1"/>
        <v>0</v>
      </c>
    </row>
    <row r="19" spans="1:16">
      <c r="B19" s="187"/>
      <c r="C19" s="144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17">
        <f t="shared" si="0"/>
        <v>0</v>
      </c>
      <c r="P19" s="195">
        <f t="shared" si="2"/>
        <v>0</v>
      </c>
    </row>
    <row r="20" spans="1:16">
      <c r="B20" s="5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ref="O20" si="3">SUM(F20:N20)</f>
        <v>0</v>
      </c>
      <c r="P20" s="195">
        <f t="shared" si="2"/>
        <v>0</v>
      </c>
    </row>
    <row r="21" spans="1:16" ht="12" thickBot="1">
      <c r="A21" s="38"/>
      <c r="B21" s="39" t="s">
        <v>21</v>
      </c>
      <c r="C21" s="39">
        <f t="shared" ref="C21:P21" si="4">SUM(C8:C20)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O23" s="38"/>
    </row>
    <row r="24" spans="1:16" ht="12" thickBot="1">
      <c r="B24" s="33" t="s">
        <v>39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ht="12" customHeight="1">
      <c r="B25" s="160"/>
      <c r="C25" s="51"/>
      <c r="D25" s="52"/>
      <c r="E25" s="52"/>
      <c r="F25" s="164"/>
      <c r="G25" s="161"/>
      <c r="H25" s="60"/>
      <c r="I25" s="162"/>
      <c r="J25" s="60"/>
      <c r="K25" s="161"/>
      <c r="L25" s="163"/>
      <c r="M25" s="59"/>
      <c r="N25" s="110"/>
      <c r="O25" s="36">
        <f>SUM(F25:N25)</f>
        <v>0</v>
      </c>
      <c r="P25" s="195">
        <f t="shared" ref="P25:P26" si="5">(D25*$D$4)+(E25*$E$4)+(F25*$F$4)+(G25*$G$4)+(H25*$H$4)+(I25*$I$4)+(J25*$J$4)+(K25*$K$4)+(L25*$L$4)+(M25*$M$4)+(N25*$N$4)</f>
        <v>0</v>
      </c>
    </row>
    <row r="26" spans="1:16">
      <c r="B26" s="160"/>
      <c r="C26" s="51"/>
      <c r="D26" s="52"/>
      <c r="E26" s="52"/>
      <c r="F26" s="111"/>
      <c r="G26" s="113"/>
      <c r="H26" s="112"/>
      <c r="I26" s="113"/>
      <c r="J26" s="114"/>
      <c r="K26" s="113"/>
      <c r="L26" s="114"/>
      <c r="M26" s="115"/>
      <c r="N26" s="110"/>
      <c r="O26" s="36">
        <f>SUM(F26:N26)</f>
        <v>0</v>
      </c>
      <c r="P26" s="195">
        <f t="shared" si="5"/>
        <v>0</v>
      </c>
    </row>
    <row r="27" spans="1:16" ht="12" thickBot="1">
      <c r="B27" s="39" t="s">
        <v>21</v>
      </c>
      <c r="C27" s="39">
        <f t="shared" ref="C27:P27" si="6">SUM(C25:C26)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16">
        <f t="shared" si="6"/>
        <v>0</v>
      </c>
    </row>
    <row r="30" spans="1:16" ht="12" thickBot="1">
      <c r="B30" s="33" t="s">
        <v>40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>
      <c r="B31" s="58"/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7">(D31*$D$4)+(E31*$E$4)+(F31*$F$4)+(G31*$G$4)+(H31*$H$4)+(I31*$I$4)+(J31*$J$4)+(K31*$K$4)+(L31*$L$4)+(M31*$M$4)+(N31*$N$4)</f>
        <v>0</v>
      </c>
    </row>
    <row r="32" spans="1:16"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7"/>
        <v>0</v>
      </c>
    </row>
    <row r="33" spans="2:16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SUM(C33:N33)</f>
        <v>0</v>
      </c>
      <c r="P33" s="195">
        <f t="shared" si="7"/>
        <v>0</v>
      </c>
    </row>
    <row r="34" spans="2:16" ht="12" thickBot="1">
      <c r="B34" s="39" t="s">
        <v>21</v>
      </c>
      <c r="C34" s="39">
        <f>SUM(C31:C32)</f>
        <v>0</v>
      </c>
      <c r="D34" s="39">
        <f>SUM(D31:D32)</f>
        <v>0</v>
      </c>
      <c r="E34" s="39">
        <f>SUM(E31:E32)</f>
        <v>0</v>
      </c>
      <c r="F34" s="39">
        <f t="shared" ref="F34:P34" si="8">SUM(F31:F33)</f>
        <v>0</v>
      </c>
      <c r="G34" s="39">
        <f t="shared" si="8"/>
        <v>0</v>
      </c>
      <c r="H34" s="39">
        <f t="shared" si="8"/>
        <v>0</v>
      </c>
      <c r="I34" s="39">
        <f t="shared" si="8"/>
        <v>0</v>
      </c>
      <c r="J34" s="39">
        <f t="shared" si="8"/>
        <v>0</v>
      </c>
      <c r="K34" s="39">
        <f t="shared" si="8"/>
        <v>0</v>
      </c>
      <c r="L34" s="39">
        <f t="shared" si="8"/>
        <v>0</v>
      </c>
      <c r="M34" s="39">
        <f t="shared" si="8"/>
        <v>0</v>
      </c>
      <c r="N34" s="39">
        <f t="shared" si="8"/>
        <v>0</v>
      </c>
      <c r="O34" s="39">
        <f t="shared" si="8"/>
        <v>0</v>
      </c>
      <c r="P34" s="116">
        <f t="shared" si="8"/>
        <v>0</v>
      </c>
    </row>
    <row r="35" spans="2:16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146"/>
    </row>
    <row r="36" spans="2:16">
      <c r="N36" s="119" t="s">
        <v>29</v>
      </c>
      <c r="O36" s="118">
        <f>SUM(O21+O27+O34)</f>
        <v>0</v>
      </c>
      <c r="P36" s="118">
        <f>SUM(P21+P27+P34)</f>
        <v>0</v>
      </c>
    </row>
  </sheetData>
  <pageMargins left="0.7" right="0.7" top="0.75" bottom="0.75" header="0.3" footer="0.3"/>
  <pageSetup paperSize="9" orientation="portrait" r:id="rId1"/>
  <ignoredErrors>
    <ignoredError sqref="O8:O9 O11:O1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D9" sqref="D9"/>
    </sheetView>
  </sheetViews>
  <sheetFormatPr defaultColWidth="9.140625" defaultRowHeight="11.25"/>
  <cols>
    <col min="1" max="1" width="3.140625" style="188" customWidth="1"/>
    <col min="2" max="2" width="23.28515625" style="188" customWidth="1"/>
    <col min="3" max="3" width="9.7109375" style="188" customWidth="1"/>
    <col min="4" max="4" width="6.28515625" style="188" customWidth="1"/>
    <col min="5" max="5" width="6" style="188" customWidth="1"/>
    <col min="6" max="6" width="5.7109375" style="188" customWidth="1"/>
    <col min="7" max="7" width="7.42578125" style="188" customWidth="1"/>
    <col min="8" max="9" width="5.7109375" style="188" customWidth="1"/>
    <col min="10" max="10" width="7" style="188" customWidth="1"/>
    <col min="11" max="12" width="5.7109375" style="188" customWidth="1"/>
    <col min="13" max="13" width="7.42578125" style="188" customWidth="1"/>
    <col min="14" max="14" width="6.85546875" style="188" customWidth="1"/>
    <col min="15" max="15" width="6.7109375" style="188" customWidth="1"/>
    <col min="16" max="16" width="9.7109375" style="188" customWidth="1"/>
    <col min="17" max="17" width="10" style="188" customWidth="1"/>
    <col min="18" max="16384" width="9.140625" style="188"/>
  </cols>
  <sheetData>
    <row r="2" spans="1:16" ht="12.75">
      <c r="B2" s="2" t="s">
        <v>57</v>
      </c>
    </row>
    <row r="3" spans="1:16" ht="12.75">
      <c r="B3" s="2" t="s">
        <v>81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50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>(D9*$D$5)+(E9*$E$5)+(F9*$F$5)+(G9*$G$5)+(H9*$H$5)+(I9*$I$5)+(J9*$J$5)+(K9*$K$5)+(L9*$L$5)+(M9*$M$5)+(N9*$N$5)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0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0</v>
      </c>
      <c r="P11" s="106">
        <f t="shared" si="1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6" sqref="B26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92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 hidden="1">
      <c r="A7" s="188"/>
      <c r="B7" s="152"/>
      <c r="C7" s="159"/>
      <c r="D7" s="153"/>
      <c r="E7" s="153"/>
      <c r="F7" s="154"/>
      <c r="G7" s="155"/>
      <c r="H7" s="156"/>
      <c r="I7" s="157"/>
      <c r="J7" s="156"/>
      <c r="K7" s="155"/>
      <c r="L7" s="158"/>
      <c r="M7" s="155"/>
      <c r="N7" s="156"/>
      <c r="O7" s="184">
        <f t="shared" ref="O7:O9" si="0">SUM(F7:N7)</f>
        <v>0</v>
      </c>
      <c r="P7" s="195">
        <f>(D7*$D$3)+(E7*$E$3)+(F7*$F$3)+(G7*$G$3)+(H7*$H$3)+(I7*$I$3)+(J7*$J$3)+(K7*$K$3)+(L7*$L$3)+(M7*$M$3)+(N7*$N$3)</f>
        <v>0</v>
      </c>
    </row>
    <row r="8" spans="1:16" s="189" customFormat="1" hidden="1">
      <c r="A8" s="188"/>
      <c r="B8" s="187"/>
      <c r="C8" s="159"/>
      <c r="D8" s="153"/>
      <c r="E8" s="153"/>
      <c r="F8" s="154"/>
      <c r="G8" s="155"/>
      <c r="H8" s="156"/>
      <c r="I8" s="157"/>
      <c r="J8" s="156"/>
      <c r="K8" s="155"/>
      <c r="L8" s="158"/>
      <c r="M8" s="155"/>
      <c r="N8" s="156"/>
      <c r="O8" s="184">
        <f t="shared" si="0"/>
        <v>0</v>
      </c>
      <c r="P8" s="195">
        <f t="shared" ref="P8:P20" si="1"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159"/>
      <c r="D9" s="153"/>
      <c r="E9" s="153"/>
      <c r="F9" s="154"/>
      <c r="G9" s="155"/>
      <c r="H9" s="156"/>
      <c r="I9" s="157"/>
      <c r="J9" s="156"/>
      <c r="K9" s="155"/>
      <c r="L9" s="158"/>
      <c r="M9" s="155"/>
      <c r="N9" s="156"/>
      <c r="O9" s="184">
        <f t="shared" si="0"/>
        <v>0</v>
      </c>
      <c r="P9" s="195">
        <f t="shared" si="1"/>
        <v>0</v>
      </c>
    </row>
    <row r="10" spans="1:16" s="189" customFormat="1" hidden="1">
      <c r="A10" s="188"/>
      <c r="B10" s="187"/>
      <c r="C10" s="159"/>
      <c r="D10" s="153"/>
      <c r="E10" s="153"/>
      <c r="F10" s="154"/>
      <c r="G10" s="155"/>
      <c r="H10" s="156"/>
      <c r="I10" s="157"/>
      <c r="J10" s="156"/>
      <c r="K10" s="155"/>
      <c r="L10" s="158"/>
      <c r="M10" s="155"/>
      <c r="N10" s="156"/>
      <c r="O10" s="184">
        <f t="shared" ref="O10:O12" si="2">SUM(F10:N10)</f>
        <v>0</v>
      </c>
      <c r="P10" s="195">
        <f t="shared" si="1"/>
        <v>0</v>
      </c>
    </row>
    <row r="11" spans="1:16" s="189" customFormat="1" hidden="1">
      <c r="A11" s="188"/>
      <c r="B11" s="187"/>
      <c r="C11" s="159"/>
      <c r="D11" s="153"/>
      <c r="E11" s="153"/>
      <c r="F11" s="154"/>
      <c r="G11" s="155"/>
      <c r="H11" s="156"/>
      <c r="I11" s="157"/>
      <c r="J11" s="156"/>
      <c r="K11" s="155"/>
      <c r="L11" s="158"/>
      <c r="M11" s="155"/>
      <c r="N11" s="156"/>
      <c r="O11" s="184">
        <f t="shared" si="2"/>
        <v>0</v>
      </c>
      <c r="P11" s="195">
        <f t="shared" si="1"/>
        <v>0</v>
      </c>
    </row>
    <row r="12" spans="1:16" s="189" customFormat="1" hidden="1">
      <c r="A12" s="188"/>
      <c r="B12" s="187"/>
      <c r="C12" s="159"/>
      <c r="D12" s="153"/>
      <c r="E12" s="153"/>
      <c r="F12" s="154"/>
      <c r="G12" s="155"/>
      <c r="H12" s="156"/>
      <c r="I12" s="157"/>
      <c r="J12" s="156"/>
      <c r="K12" s="155"/>
      <c r="L12" s="158"/>
      <c r="M12" s="155"/>
      <c r="N12" s="156"/>
      <c r="O12" s="184">
        <f t="shared" si="2"/>
        <v>0</v>
      </c>
      <c r="P12" s="195">
        <f t="shared" si="1"/>
        <v>0</v>
      </c>
    </row>
    <row r="13" spans="1:16" s="189" customFormat="1" hidden="1">
      <c r="A13" s="188"/>
      <c r="B13" s="187"/>
      <c r="C13" s="159"/>
      <c r="D13" s="153"/>
      <c r="E13" s="153"/>
      <c r="F13" s="154"/>
      <c r="G13" s="155"/>
      <c r="H13" s="156"/>
      <c r="I13" s="157"/>
      <c r="J13" s="156"/>
      <c r="K13" s="155"/>
      <c r="L13" s="158"/>
      <c r="M13" s="155"/>
      <c r="N13" s="156"/>
      <c r="O13" s="184">
        <f t="shared" ref="O13:O19" si="3">SUM(F13:N13)</f>
        <v>0</v>
      </c>
      <c r="P13" s="195">
        <f t="shared" si="1"/>
        <v>0</v>
      </c>
    </row>
    <row r="14" spans="1:16" s="189" customFormat="1" hidden="1">
      <c r="A14" s="188"/>
      <c r="B14" s="152"/>
      <c r="C14" s="159"/>
      <c r="D14" s="153"/>
      <c r="E14" s="153"/>
      <c r="F14" s="154"/>
      <c r="G14" s="155"/>
      <c r="H14" s="156"/>
      <c r="I14" s="157"/>
      <c r="J14" s="156"/>
      <c r="K14" s="155"/>
      <c r="L14" s="158"/>
      <c r="M14" s="155"/>
      <c r="N14" s="156"/>
      <c r="O14" s="184">
        <f t="shared" si="3"/>
        <v>0</v>
      </c>
      <c r="P14" s="195">
        <f t="shared" si="1"/>
        <v>0</v>
      </c>
    </row>
    <row r="15" spans="1:16" s="189" customFormat="1" hidden="1">
      <c r="A15" s="188"/>
      <c r="B15" s="152"/>
      <c r="C15" s="159"/>
      <c r="D15" s="153"/>
      <c r="E15" s="153"/>
      <c r="F15" s="154"/>
      <c r="G15" s="155"/>
      <c r="H15" s="156"/>
      <c r="I15" s="157"/>
      <c r="J15" s="156"/>
      <c r="K15" s="155"/>
      <c r="L15" s="158"/>
      <c r="M15" s="155"/>
      <c r="N15" s="156"/>
      <c r="O15" s="184">
        <f t="shared" si="3"/>
        <v>0</v>
      </c>
      <c r="P15" s="195">
        <f t="shared" si="1"/>
        <v>0</v>
      </c>
    </row>
    <row r="16" spans="1:16" s="189" customFormat="1" hidden="1">
      <c r="A16" s="188"/>
      <c r="B16" s="187"/>
      <c r="C16" s="159"/>
      <c r="D16" s="153"/>
      <c r="E16" s="153"/>
      <c r="F16" s="154"/>
      <c r="G16" s="155"/>
      <c r="H16" s="156"/>
      <c r="I16" s="157"/>
      <c r="J16" s="156"/>
      <c r="K16" s="155"/>
      <c r="L16" s="158"/>
      <c r="M16" s="155"/>
      <c r="N16" s="156"/>
      <c r="O16" s="184">
        <f t="shared" si="3"/>
        <v>0</v>
      </c>
      <c r="P16" s="195">
        <f t="shared" si="1"/>
        <v>0</v>
      </c>
    </row>
    <row r="17" spans="1:16" s="189" customFormat="1" hidden="1">
      <c r="A17" s="188"/>
      <c r="B17" s="187"/>
      <c r="C17" s="159"/>
      <c r="D17" s="153"/>
      <c r="E17" s="153"/>
      <c r="F17" s="154"/>
      <c r="G17" s="155"/>
      <c r="H17" s="156"/>
      <c r="I17" s="157"/>
      <c r="J17" s="156"/>
      <c r="K17" s="155"/>
      <c r="L17" s="158"/>
      <c r="M17" s="155"/>
      <c r="N17" s="156"/>
      <c r="O17" s="184">
        <f t="shared" si="3"/>
        <v>0</v>
      </c>
      <c r="P17" s="195">
        <f t="shared" si="1"/>
        <v>0</v>
      </c>
    </row>
    <row r="18" spans="1:16" s="189" customFormat="1" hidden="1">
      <c r="A18" s="188"/>
      <c r="B18" s="187"/>
      <c r="C18" s="159"/>
      <c r="D18" s="153"/>
      <c r="E18" s="153"/>
      <c r="F18" s="154"/>
      <c r="G18" s="155"/>
      <c r="H18" s="156"/>
      <c r="I18" s="157"/>
      <c r="J18" s="156"/>
      <c r="K18" s="155"/>
      <c r="L18" s="158"/>
      <c r="M18" s="155"/>
      <c r="N18" s="156"/>
      <c r="O18" s="184">
        <f t="shared" si="3"/>
        <v>0</v>
      </c>
      <c r="P18" s="195">
        <f t="shared" si="1"/>
        <v>0</v>
      </c>
    </row>
    <row r="19" spans="1:16" s="189" customFormat="1" hidden="1">
      <c r="A19" s="188"/>
      <c r="B19" s="187"/>
      <c r="C19" s="159"/>
      <c r="D19" s="153"/>
      <c r="E19" s="153"/>
      <c r="F19" s="154"/>
      <c r="G19" s="155"/>
      <c r="H19" s="156"/>
      <c r="I19" s="157"/>
      <c r="J19" s="156"/>
      <c r="K19" s="155"/>
      <c r="L19" s="158"/>
      <c r="M19" s="155"/>
      <c r="N19" s="156"/>
      <c r="O19" s="184">
        <f t="shared" si="3"/>
        <v>0</v>
      </c>
      <c r="P19" s="195">
        <f t="shared" si="1"/>
        <v>0</v>
      </c>
    </row>
    <row r="20" spans="1:16" s="30" customFormat="1" hidden="1">
      <c r="A20" s="1"/>
      <c r="B20" s="136"/>
      <c r="C20" s="143"/>
      <c r="D20" s="137"/>
      <c r="E20" s="137"/>
      <c r="F20" s="138"/>
      <c r="G20" s="139"/>
      <c r="H20" s="140"/>
      <c r="I20" s="141"/>
      <c r="J20" s="140"/>
      <c r="K20" s="139"/>
      <c r="L20" s="142"/>
      <c r="M20" s="139"/>
      <c r="N20" s="140"/>
      <c r="O20" s="36">
        <f>SUM(F20:N20)</f>
        <v>0</v>
      </c>
      <c r="P20" s="195">
        <f t="shared" si="1"/>
        <v>0</v>
      </c>
    </row>
    <row r="21" spans="1:16" ht="12" hidden="1" thickBot="1">
      <c r="A21" s="38"/>
      <c r="B21" s="39" t="s">
        <v>21</v>
      </c>
      <c r="C21" s="39">
        <f t="shared" ref="C21:P21" si="4">SUM(C7:C20)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 hidden="1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2" thickBot="1">
      <c r="B24" s="33" t="s">
        <v>31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>
      <c r="A25" s="1"/>
      <c r="B25" s="58" t="s">
        <v>50</v>
      </c>
      <c r="C25" s="63"/>
      <c r="D25" s="52"/>
      <c r="E25" s="52"/>
      <c r="F25" s="53"/>
      <c r="G25" s="59">
        <v>171</v>
      </c>
      <c r="H25" s="60"/>
      <c r="I25" s="61"/>
      <c r="J25" s="60"/>
      <c r="K25" s="59"/>
      <c r="L25" s="62">
        <v>60</v>
      </c>
      <c r="M25" s="59"/>
      <c r="N25" s="60">
        <v>44</v>
      </c>
      <c r="O25" s="36">
        <f>SUM(F25:N25)</f>
        <v>275</v>
      </c>
      <c r="P25" s="195">
        <f t="shared" ref="P25:P27" si="5">(D25*$D$3)+(E25*$E$3)+(F25*$F$3)+(G25*$G$3)+(H25*$H$3)+(I25*$I$3)+(J25*$J$3)+(K25*$K$3)+(L25*$L$3)+(M25*$M$3)+(N25*$N$3)</f>
        <v>190.75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195">
        <f t="shared" si="5"/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195">
        <f t="shared" si="5"/>
        <v>0</v>
      </c>
    </row>
    <row r="28" spans="1:16" ht="12" thickBot="1">
      <c r="A28" s="38"/>
      <c r="B28" s="39" t="s">
        <v>21</v>
      </c>
      <c r="C28" s="39">
        <f>SUM(C25:C27)</f>
        <v>0</v>
      </c>
      <c r="D28" s="39">
        <f>SUM(D25:D27)</f>
        <v>0</v>
      </c>
      <c r="E28" s="39">
        <f>SUM(E25:E27)</f>
        <v>0</v>
      </c>
      <c r="F28" s="39">
        <f>SUM(F25:F27)</f>
        <v>0</v>
      </c>
      <c r="G28" s="39">
        <f>SUM(G25:G27)</f>
        <v>171</v>
      </c>
      <c r="H28" s="39">
        <f t="shared" ref="H28:P28" si="6">SUM(H25:H27)</f>
        <v>0</v>
      </c>
      <c r="I28" s="39">
        <f t="shared" si="6"/>
        <v>0</v>
      </c>
      <c r="J28" s="39">
        <f t="shared" si="6"/>
        <v>0</v>
      </c>
      <c r="K28" s="39">
        <f t="shared" si="6"/>
        <v>0</v>
      </c>
      <c r="L28" s="39">
        <f t="shared" si="6"/>
        <v>60</v>
      </c>
      <c r="M28" s="39">
        <f t="shared" si="6"/>
        <v>0</v>
      </c>
      <c r="N28" s="39">
        <f t="shared" si="6"/>
        <v>44</v>
      </c>
      <c r="O28" s="41">
        <f t="shared" si="6"/>
        <v>275</v>
      </c>
      <c r="P28" s="41">
        <f t="shared" si="6"/>
        <v>190.75</v>
      </c>
    </row>
    <row r="29" spans="1:16">
      <c r="G29" s="42"/>
    </row>
    <row r="30" spans="1:16" ht="12.75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21</v>
      </c>
      <c r="O31" s="49">
        <f>+O28+O21</f>
        <v>275</v>
      </c>
      <c r="P31" s="50">
        <f>+P28+P21</f>
        <v>190.75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4 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D7" sqref="D7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5">
        <f>(D7*$D$3)+(E7*$E$3)+(F7*$F$3)+(G7*$G$3)+(H7*$H$3)+(I7*$I$3)+(J7*$J$3)+(K7*$K$3)+(L7*$L$3)+(M7*$M$3)+(N7*$N$3)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0">SUM(F8:N8)</f>
        <v>0</v>
      </c>
      <c r="P8" s="195">
        <f t="shared" ref="P8:P15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5">
        <f t="shared" si="1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195">
        <f t="shared" si="1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195">
        <f t="shared" si="1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195">
        <f t="shared" si="1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195">
        <f t="shared" si="1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195">
        <f t="shared" si="1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195">
        <f t="shared" si="1"/>
        <v>0</v>
      </c>
    </row>
    <row r="16" spans="1:16" ht="12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43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7" t="s">
        <v>37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95">
        <f t="shared" ref="P20:P21" si="4">(D20*$D$3)+(E20*$E$3)+(F20*$F$3)+(G20*$G$3)+(H20*$H$3)+(I20*$I$3)+(J20*$J$3)+(K20*$K$3)+(L20*$L$3)+(M20*$M$3)+(N20*$N$3)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5">
        <f t="shared" si="4"/>
        <v>0</v>
      </c>
    </row>
    <row r="22" spans="1:16" ht="12" thickBot="1">
      <c r="A22" s="38"/>
      <c r="B22" s="39" t="s">
        <v>21</v>
      </c>
      <c r="C22" s="39">
        <f t="shared" ref="C22:P22" si="5">SUM(C20:C21)</f>
        <v>0</v>
      </c>
      <c r="D22" s="39">
        <f t="shared" si="5"/>
        <v>0</v>
      </c>
      <c r="E22" s="39">
        <f t="shared" si="5"/>
        <v>0</v>
      </c>
      <c r="F22" s="39">
        <f t="shared" si="5"/>
        <v>0</v>
      </c>
      <c r="G22" s="43">
        <f t="shared" si="5"/>
        <v>0</v>
      </c>
      <c r="H22" s="43">
        <f t="shared" si="5"/>
        <v>0</v>
      </c>
      <c r="I22" s="43">
        <f t="shared" si="5"/>
        <v>0</v>
      </c>
      <c r="J22" s="43">
        <f t="shared" si="5"/>
        <v>0</v>
      </c>
      <c r="K22" s="43">
        <f t="shared" si="5"/>
        <v>0</v>
      </c>
      <c r="L22" s="43">
        <f t="shared" si="5"/>
        <v>0</v>
      </c>
      <c r="M22" s="43">
        <f t="shared" si="5"/>
        <v>0</v>
      </c>
      <c r="N22" s="43">
        <f t="shared" si="5"/>
        <v>0</v>
      </c>
      <c r="O22" s="44">
        <f t="shared" si="5"/>
        <v>0</v>
      </c>
      <c r="P22" s="45">
        <f t="shared" si="5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2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6">SUM(F26:N26)</f>
        <v>0</v>
      </c>
      <c r="P26" s="195">
        <f t="shared" ref="P26:P36" si="7">(D26*$D$3)+(E26*$E$3)+(F26*$F$3)+(G26*$G$3)+(H26*$H$3)+(I26*$I$3)+(J26*$J$3)+(K26*$K$3)+(L26*$L$3)+(M26*$M$3)+(N26*$N$3)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6"/>
        <v>0</v>
      </c>
      <c r="P27" s="195">
        <f t="shared" si="7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6"/>
        <v>0</v>
      </c>
      <c r="P28" s="195">
        <f t="shared" si="7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6"/>
        <v>0</v>
      </c>
      <c r="P29" s="195">
        <f t="shared" si="7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6"/>
        <v>0</v>
      </c>
      <c r="P30" s="195">
        <f t="shared" si="7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195">
        <f t="shared" si="7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195">
        <f t="shared" si="7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195">
        <f t="shared" si="7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195">
        <f t="shared" si="7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195">
        <f t="shared" si="7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195">
        <f t="shared" si="7"/>
        <v>0</v>
      </c>
    </row>
    <row r="37" spans="1:16" ht="12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8">SUM(G26:G36)</f>
        <v>0</v>
      </c>
      <c r="H37" s="43">
        <f t="shared" si="8"/>
        <v>0</v>
      </c>
      <c r="I37" s="43">
        <f t="shared" si="8"/>
        <v>0</v>
      </c>
      <c r="J37" s="43">
        <f t="shared" si="8"/>
        <v>0</v>
      </c>
      <c r="K37" s="43">
        <f t="shared" si="8"/>
        <v>0</v>
      </c>
      <c r="L37" s="43">
        <f t="shared" si="8"/>
        <v>0</v>
      </c>
      <c r="M37" s="43">
        <f t="shared" si="8"/>
        <v>0</v>
      </c>
      <c r="N37" s="43">
        <f t="shared" si="8"/>
        <v>0</v>
      </c>
      <c r="O37" s="44">
        <f t="shared" si="8"/>
        <v>0</v>
      </c>
      <c r="P37" s="45">
        <f t="shared" si="8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2.75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17"/>
  <sheetViews>
    <sheetView zoomScaleNormal="100" workbookViewId="0">
      <pane xSplit="2" ySplit="4" topLeftCell="C57" activePane="bottomRight" state="frozen"/>
      <selection pane="topRight" activeCell="C1" sqref="C1"/>
      <selection pane="bottomLeft" activeCell="A5" sqref="A5"/>
      <selection pane="bottomRight" activeCell="B67" sqref="B67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92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2" hidden="1" thickBot="1">
      <c r="B7" s="190" t="s">
        <v>59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2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2" hidden="1" thickBot="1">
      <c r="B13" s="190" t="s">
        <v>60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2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65" t="s">
        <v>83</v>
      </c>
      <c r="C20" s="166"/>
      <c r="D20" s="167"/>
      <c r="E20" s="167"/>
      <c r="F20" s="168"/>
      <c r="G20" s="169">
        <v>20</v>
      </c>
      <c r="H20" s="170">
        <v>20</v>
      </c>
      <c r="I20" s="171">
        <v>73</v>
      </c>
      <c r="J20" s="170"/>
      <c r="K20" s="169">
        <v>36</v>
      </c>
      <c r="L20" s="172"/>
      <c r="M20" s="169"/>
      <c r="N20" s="170">
        <v>20</v>
      </c>
      <c r="O20" s="36">
        <f>SUM(C20:N20)</f>
        <v>169</v>
      </c>
      <c r="P20" s="195">
        <f t="shared" ref="P20:P28" si="5">(D20*$D$3)+(E20*$E$3)+(F20*$F$3)+(G20*$G$3)+(H20*$H$3)+(I20*$I$3)+(J20*$J$3)+(K20*$K$3)+(L20*$L$3)+(M20*$M$3)+(N20*$N$3)</f>
        <v>122.5</v>
      </c>
    </row>
    <row r="21" spans="1:16" s="30" customFormat="1">
      <c r="A21" s="1"/>
      <c r="B21" s="165" t="s">
        <v>84</v>
      </c>
      <c r="C21" s="173"/>
      <c r="D21" s="167"/>
      <c r="E21" s="167"/>
      <c r="F21" s="168"/>
      <c r="G21" s="169">
        <v>40</v>
      </c>
      <c r="H21" s="170"/>
      <c r="I21" s="171">
        <v>10</v>
      </c>
      <c r="J21" s="170"/>
      <c r="K21" s="169"/>
      <c r="L21" s="172"/>
      <c r="M21" s="169"/>
      <c r="N21" s="170"/>
      <c r="O21" s="36">
        <f t="shared" ref="O21:O27" si="6">SUM(F21:N21)</f>
        <v>50</v>
      </c>
      <c r="P21" s="195">
        <f t="shared" si="5"/>
        <v>15</v>
      </c>
    </row>
    <row r="22" spans="1:16" s="30" customFormat="1">
      <c r="A22" s="1"/>
      <c r="B22" s="165" t="s">
        <v>85</v>
      </c>
      <c r="C22" s="173"/>
      <c r="D22" s="167"/>
      <c r="E22" s="167">
        <v>1</v>
      </c>
      <c r="F22" s="168"/>
      <c r="G22" s="169"/>
      <c r="H22" s="170"/>
      <c r="I22" s="171">
        <v>8</v>
      </c>
      <c r="J22" s="170"/>
      <c r="K22" s="169"/>
      <c r="L22" s="172"/>
      <c r="M22" s="169"/>
      <c r="N22" s="170"/>
      <c r="O22" s="36">
        <f t="shared" si="6"/>
        <v>8</v>
      </c>
      <c r="P22" s="195">
        <f t="shared" si="5"/>
        <v>76</v>
      </c>
    </row>
    <row r="23" spans="1:16" s="189" customFormat="1">
      <c r="A23" s="188"/>
      <c r="B23" s="187" t="s">
        <v>86</v>
      </c>
      <c r="C23" s="51"/>
      <c r="D23" s="193"/>
      <c r="E23" s="193"/>
      <c r="F23" s="194"/>
      <c r="G23" s="180"/>
      <c r="H23" s="181"/>
      <c r="I23" s="182">
        <v>2</v>
      </c>
      <c r="J23" s="181"/>
      <c r="K23" s="180"/>
      <c r="L23" s="183"/>
      <c r="M23" s="180">
        <v>2</v>
      </c>
      <c r="N23" s="181">
        <v>5</v>
      </c>
      <c r="O23" s="184">
        <f t="shared" si="6"/>
        <v>9</v>
      </c>
      <c r="P23" s="195">
        <f t="shared" si="5"/>
        <v>15</v>
      </c>
    </row>
    <row r="24" spans="1:16" s="189" customFormat="1">
      <c r="A24" s="188"/>
      <c r="B24" s="165" t="s">
        <v>87</v>
      </c>
      <c r="C24" s="173"/>
      <c r="D24" s="167"/>
      <c r="E24" s="167"/>
      <c r="F24" s="168"/>
      <c r="G24" s="169">
        <v>4</v>
      </c>
      <c r="H24" s="170"/>
      <c r="I24" s="171">
        <v>8</v>
      </c>
      <c r="J24" s="170"/>
      <c r="K24" s="169">
        <v>4</v>
      </c>
      <c r="L24" s="172"/>
      <c r="M24" s="169"/>
      <c r="N24" s="170"/>
      <c r="O24" s="184">
        <f t="shared" ref="O24:O26" si="7">SUM(F24:N24)</f>
        <v>16</v>
      </c>
      <c r="P24" s="195">
        <f t="shared" ref="P24:P26" si="8">(D24*$D$3)+(E24*$E$3)+(F24*$F$3)+(G24*$G$3)+(H24*$H$3)+(I24*$I$3)+(J24*$J$3)+(K24*$K$3)+(L24*$L$3)+(M24*$M$3)+(N24*$N$3)</f>
        <v>9</v>
      </c>
    </row>
    <row r="25" spans="1:16" s="189" customFormat="1">
      <c r="A25" s="188"/>
      <c r="B25" s="165" t="s">
        <v>88</v>
      </c>
      <c r="C25" s="173"/>
      <c r="D25" s="167"/>
      <c r="E25" s="167"/>
      <c r="F25" s="168"/>
      <c r="G25" s="169">
        <v>10</v>
      </c>
      <c r="H25" s="170">
        <v>16</v>
      </c>
      <c r="I25" s="171">
        <v>28</v>
      </c>
      <c r="J25" s="170"/>
      <c r="K25" s="169"/>
      <c r="L25" s="172"/>
      <c r="M25" s="169"/>
      <c r="N25" s="170"/>
      <c r="O25" s="184">
        <f t="shared" si="7"/>
        <v>54</v>
      </c>
      <c r="P25" s="195">
        <f t="shared" si="8"/>
        <v>20.5</v>
      </c>
    </row>
    <row r="26" spans="1:16" s="189" customFormat="1">
      <c r="A26" s="188"/>
      <c r="B26" s="187" t="s">
        <v>89</v>
      </c>
      <c r="C26" s="51"/>
      <c r="D26" s="193"/>
      <c r="E26" s="193"/>
      <c r="F26" s="194"/>
      <c r="G26" s="180"/>
      <c r="H26" s="181"/>
      <c r="I26" s="182">
        <v>10</v>
      </c>
      <c r="J26" s="181"/>
      <c r="K26" s="180"/>
      <c r="L26" s="183"/>
      <c r="M26" s="180"/>
      <c r="N26" s="181"/>
      <c r="O26" s="184">
        <f t="shared" si="7"/>
        <v>10</v>
      </c>
      <c r="P26" s="195">
        <f t="shared" si="8"/>
        <v>5</v>
      </c>
    </row>
    <row r="27" spans="1:16" s="189" customFormat="1">
      <c r="A27" s="188"/>
      <c r="B27" s="187" t="s">
        <v>90</v>
      </c>
      <c r="C27" s="51"/>
      <c r="D27" s="193"/>
      <c r="E27" s="193">
        <v>8</v>
      </c>
      <c r="F27" s="194"/>
      <c r="G27" s="180"/>
      <c r="H27" s="181"/>
      <c r="I27" s="182"/>
      <c r="J27" s="181"/>
      <c r="K27" s="180">
        <v>1</v>
      </c>
      <c r="L27" s="183"/>
      <c r="M27" s="180"/>
      <c r="N27" s="181">
        <v>6</v>
      </c>
      <c r="O27" s="184">
        <f t="shared" si="6"/>
        <v>7</v>
      </c>
      <c r="P27" s="195">
        <f t="shared" si="5"/>
        <v>589</v>
      </c>
    </row>
    <row r="28" spans="1:16" s="30" customFormat="1">
      <c r="A28" s="1"/>
      <c r="B28" s="152"/>
      <c r="C28" s="159"/>
      <c r="D28" s="153"/>
      <c r="E28" s="153"/>
      <c r="F28" s="154"/>
      <c r="G28" s="155"/>
      <c r="H28" s="156"/>
      <c r="I28" s="157"/>
      <c r="J28" s="156"/>
      <c r="K28" s="155"/>
      <c r="L28" s="158"/>
      <c r="M28" s="155"/>
      <c r="N28" s="156"/>
      <c r="O28" s="36">
        <f>SUM(F28:N28)</f>
        <v>0</v>
      </c>
      <c r="P28" s="195">
        <f t="shared" si="5"/>
        <v>0</v>
      </c>
    </row>
    <row r="29" spans="1:16" ht="12" thickBot="1">
      <c r="A29" s="38"/>
      <c r="B29" s="39" t="s">
        <v>21</v>
      </c>
      <c r="C29" s="39">
        <f t="shared" ref="C29:P29" si="9">SUM(C20:C28)</f>
        <v>0</v>
      </c>
      <c r="D29" s="39">
        <f t="shared" si="9"/>
        <v>0</v>
      </c>
      <c r="E29" s="39">
        <f t="shared" si="9"/>
        <v>9</v>
      </c>
      <c r="F29" s="39">
        <f t="shared" si="9"/>
        <v>0</v>
      </c>
      <c r="G29" s="39">
        <f t="shared" si="9"/>
        <v>74</v>
      </c>
      <c r="H29" s="39">
        <f t="shared" si="9"/>
        <v>36</v>
      </c>
      <c r="I29" s="39">
        <f t="shared" si="9"/>
        <v>139</v>
      </c>
      <c r="J29" s="39">
        <f t="shared" si="9"/>
        <v>0</v>
      </c>
      <c r="K29" s="39">
        <f t="shared" si="9"/>
        <v>41</v>
      </c>
      <c r="L29" s="39">
        <f t="shared" si="9"/>
        <v>0</v>
      </c>
      <c r="M29" s="39">
        <f t="shared" si="9"/>
        <v>2</v>
      </c>
      <c r="N29" s="39">
        <f t="shared" si="9"/>
        <v>31</v>
      </c>
      <c r="O29" s="107">
        <f t="shared" si="9"/>
        <v>323</v>
      </c>
      <c r="P29" s="39">
        <f t="shared" si="9"/>
        <v>852</v>
      </c>
    </row>
    <row r="30" spans="1:16">
      <c r="B30" s="38"/>
      <c r="C30" s="38"/>
      <c r="D30" s="38"/>
      <c r="E30" s="38"/>
      <c r="F30" s="40"/>
      <c r="G30" s="40"/>
      <c r="H30" s="40"/>
      <c r="I30" s="40"/>
      <c r="J30" s="40"/>
      <c r="K30" s="40"/>
      <c r="L30" s="40"/>
      <c r="M30" s="40"/>
      <c r="N30" s="40"/>
      <c r="O30" s="38"/>
      <c r="P30" s="38"/>
    </row>
    <row r="31" spans="1:16">
      <c r="B31" s="13"/>
      <c r="C31" s="13"/>
      <c r="D31" s="13"/>
      <c r="E31" s="13"/>
      <c r="F31" s="31"/>
      <c r="G31" s="31"/>
      <c r="H31" s="31"/>
      <c r="I31" s="31"/>
      <c r="J31" s="31"/>
      <c r="K31" s="31"/>
      <c r="L31" s="31"/>
      <c r="M31" s="31"/>
      <c r="N31" s="31"/>
      <c r="O31" s="13"/>
      <c r="P31" s="13"/>
    </row>
    <row r="32" spans="1:16" ht="12" thickBot="1">
      <c r="B32" s="33" t="s">
        <v>22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1:16" s="189" customFormat="1" ht="11.25" customHeight="1">
      <c r="A33" s="127"/>
      <c r="B33" s="65" t="s">
        <v>102</v>
      </c>
      <c r="C33" s="64"/>
      <c r="D33" s="193"/>
      <c r="E33" s="193"/>
      <c r="F33" s="194"/>
      <c r="G33" s="123">
        <v>38</v>
      </c>
      <c r="H33" s="124"/>
      <c r="I33" s="123"/>
      <c r="J33" s="129"/>
      <c r="K33" s="123"/>
      <c r="L33" s="124">
        <v>10</v>
      </c>
      <c r="M33" s="123"/>
      <c r="N33" s="130">
        <v>2</v>
      </c>
      <c r="O33" s="184">
        <f t="shared" ref="O33:O62" si="10">SUM(F33:N33)</f>
        <v>50</v>
      </c>
      <c r="P33" s="195">
        <f t="shared" ref="P33:P65" si="11">(D33*$D$3)+(E33*$E$3)+(F33*$F$3)+(G33*$G$3)+(H33*$H$3)+(I33*$I$3)+(J33*$J$3)+(K33*$K$3)+(L33*$L$3)+(M33*$M$3)+(N33*$N$3)</f>
        <v>23.5</v>
      </c>
    </row>
    <row r="34" spans="1:16" s="189" customFormat="1" ht="11.25" customHeight="1">
      <c r="A34" s="127"/>
      <c r="B34" s="128" t="s">
        <v>103</v>
      </c>
      <c r="C34" s="64"/>
      <c r="D34" s="193"/>
      <c r="E34" s="193"/>
      <c r="F34" s="194"/>
      <c r="G34" s="123">
        <v>4</v>
      </c>
      <c r="H34" s="124"/>
      <c r="I34" s="123"/>
      <c r="J34" s="129"/>
      <c r="K34" s="123"/>
      <c r="L34" s="124">
        <v>3</v>
      </c>
      <c r="M34" s="123"/>
      <c r="N34" s="130">
        <v>1</v>
      </c>
      <c r="O34" s="184">
        <f t="shared" ref="O34:O38" si="12">SUM(F34:N34)</f>
        <v>8</v>
      </c>
      <c r="P34" s="195">
        <f t="shared" ref="P34:P41" si="13">(D34*$D$3)+(E34*$E$3)+(F34*$F$3)+(G34*$G$3)+(H34*$H$3)+(I34*$I$3)+(J34*$J$3)+(K34*$K$3)+(L34*$L$3)+(M34*$M$3)+(N34*$N$3)</f>
        <v>6</v>
      </c>
    </row>
    <row r="35" spans="1:16" s="189" customFormat="1" ht="11.25" customHeight="1">
      <c r="A35" s="127"/>
      <c r="B35" s="128" t="s">
        <v>104</v>
      </c>
      <c r="C35" s="64"/>
      <c r="D35" s="193"/>
      <c r="E35" s="193"/>
      <c r="F35" s="194"/>
      <c r="G35" s="123">
        <v>30</v>
      </c>
      <c r="H35" s="124"/>
      <c r="I35" s="123"/>
      <c r="J35" s="129"/>
      <c r="K35" s="123"/>
      <c r="L35" s="124">
        <v>5</v>
      </c>
      <c r="M35" s="123"/>
      <c r="N35" s="130">
        <v>1</v>
      </c>
      <c r="O35" s="184">
        <f t="shared" si="12"/>
        <v>36</v>
      </c>
      <c r="P35" s="195">
        <f t="shared" si="13"/>
        <v>14.5</v>
      </c>
    </row>
    <row r="36" spans="1:16" s="189" customFormat="1" ht="11.25" customHeight="1">
      <c r="A36" s="127"/>
      <c r="B36" s="65" t="s">
        <v>105</v>
      </c>
      <c r="C36" s="64"/>
      <c r="D36" s="193"/>
      <c r="E36" s="193"/>
      <c r="F36" s="194"/>
      <c r="G36" s="123">
        <v>125</v>
      </c>
      <c r="H36" s="124"/>
      <c r="I36" s="123"/>
      <c r="J36" s="129"/>
      <c r="K36" s="123"/>
      <c r="L36" s="124"/>
      <c r="M36" s="123"/>
      <c r="N36" s="130"/>
      <c r="O36" s="184">
        <f t="shared" si="12"/>
        <v>125</v>
      </c>
      <c r="P36" s="195">
        <f t="shared" si="13"/>
        <v>31.25</v>
      </c>
    </row>
    <row r="37" spans="1:16" s="189" customFormat="1" ht="11.25" customHeight="1">
      <c r="A37" s="127"/>
      <c r="B37" s="128" t="s">
        <v>106</v>
      </c>
      <c r="C37" s="64"/>
      <c r="D37" s="193"/>
      <c r="E37" s="193"/>
      <c r="F37" s="194"/>
      <c r="G37" s="123">
        <v>100</v>
      </c>
      <c r="H37" s="124"/>
      <c r="I37" s="123"/>
      <c r="J37" s="129"/>
      <c r="K37" s="123"/>
      <c r="L37" s="124"/>
      <c r="M37" s="123"/>
      <c r="N37" s="130"/>
      <c r="O37" s="184">
        <f t="shared" si="12"/>
        <v>100</v>
      </c>
      <c r="P37" s="195">
        <f t="shared" si="13"/>
        <v>25</v>
      </c>
    </row>
    <row r="38" spans="1:16" s="189" customFormat="1" ht="11.25" customHeight="1">
      <c r="A38" s="127"/>
      <c r="B38" s="65" t="s">
        <v>107</v>
      </c>
      <c r="C38" s="64"/>
      <c r="D38" s="193"/>
      <c r="E38" s="193"/>
      <c r="F38" s="194"/>
      <c r="G38" s="123">
        <v>176</v>
      </c>
      <c r="H38" s="124"/>
      <c r="I38" s="123"/>
      <c r="J38" s="129"/>
      <c r="K38" s="123"/>
      <c r="L38" s="124">
        <v>15</v>
      </c>
      <c r="M38" s="123"/>
      <c r="N38" s="130"/>
      <c r="O38" s="184">
        <f t="shared" si="12"/>
        <v>191</v>
      </c>
      <c r="P38" s="195">
        <f t="shared" si="13"/>
        <v>59</v>
      </c>
    </row>
    <row r="39" spans="1:16" s="189" customFormat="1" ht="11.25" customHeight="1">
      <c r="A39" s="127"/>
      <c r="B39" s="128" t="s">
        <v>108</v>
      </c>
      <c r="C39" s="64"/>
      <c r="D39" s="193"/>
      <c r="E39" s="193"/>
      <c r="F39" s="194"/>
      <c r="G39" s="123">
        <v>1</v>
      </c>
      <c r="H39" s="124"/>
      <c r="I39" s="123"/>
      <c r="J39" s="129"/>
      <c r="K39" s="123"/>
      <c r="L39" s="124">
        <v>16</v>
      </c>
      <c r="M39" s="123"/>
      <c r="N39" s="130">
        <v>2</v>
      </c>
      <c r="O39" s="184">
        <f t="shared" ref="O39:O40" si="14">SUM(F39:N39)</f>
        <v>19</v>
      </c>
      <c r="P39" s="195">
        <f t="shared" si="13"/>
        <v>20.25</v>
      </c>
    </row>
    <row r="40" spans="1:16" s="189" customFormat="1" ht="11.25" customHeight="1">
      <c r="A40" s="127"/>
      <c r="B40" s="65" t="s">
        <v>109</v>
      </c>
      <c r="C40" s="64"/>
      <c r="D40" s="193"/>
      <c r="E40" s="193"/>
      <c r="F40" s="194"/>
      <c r="G40" s="123"/>
      <c r="H40" s="124"/>
      <c r="I40" s="123"/>
      <c r="J40" s="129"/>
      <c r="K40" s="123"/>
      <c r="L40" s="124"/>
      <c r="M40" s="123"/>
      <c r="N40" s="130">
        <v>40</v>
      </c>
      <c r="O40" s="184">
        <f t="shared" si="14"/>
        <v>40</v>
      </c>
      <c r="P40" s="195">
        <f t="shared" si="13"/>
        <v>80</v>
      </c>
    </row>
    <row r="41" spans="1:16" s="189" customFormat="1" ht="11.25" customHeight="1">
      <c r="A41" s="127"/>
      <c r="B41" s="128" t="s">
        <v>110</v>
      </c>
      <c r="C41" s="64"/>
      <c r="D41" s="193"/>
      <c r="E41" s="193"/>
      <c r="F41" s="194"/>
      <c r="G41" s="123">
        <v>158</v>
      </c>
      <c r="H41" s="124"/>
      <c r="I41" s="123">
        <v>16</v>
      </c>
      <c r="J41" s="129"/>
      <c r="K41" s="123"/>
      <c r="L41" s="124">
        <v>46</v>
      </c>
      <c r="M41" s="123"/>
      <c r="N41" s="130">
        <v>27</v>
      </c>
      <c r="O41" s="184">
        <f t="shared" ref="O41" si="15">SUM(F41:N41)</f>
        <v>247</v>
      </c>
      <c r="P41" s="195">
        <f t="shared" si="13"/>
        <v>147.5</v>
      </c>
    </row>
    <row r="42" spans="1:16" s="189" customFormat="1" ht="11.25" customHeight="1">
      <c r="A42" s="127"/>
      <c r="B42" s="128" t="s">
        <v>111</v>
      </c>
      <c r="C42" s="64"/>
      <c r="D42" s="193"/>
      <c r="E42" s="193"/>
      <c r="F42" s="194"/>
      <c r="G42" s="123">
        <v>38</v>
      </c>
      <c r="H42" s="124"/>
      <c r="I42" s="123"/>
      <c r="J42" s="129"/>
      <c r="K42" s="123"/>
      <c r="L42" s="124">
        <v>10</v>
      </c>
      <c r="M42" s="123"/>
      <c r="N42" s="130">
        <v>2</v>
      </c>
      <c r="O42" s="184">
        <f t="shared" si="10"/>
        <v>50</v>
      </c>
      <c r="P42" s="195">
        <f t="shared" si="11"/>
        <v>23.5</v>
      </c>
    </row>
    <row r="43" spans="1:16" s="189" customFormat="1" ht="11.25" customHeight="1">
      <c r="A43" s="127"/>
      <c r="B43" s="128" t="s">
        <v>112</v>
      </c>
      <c r="C43" s="64"/>
      <c r="D43" s="193"/>
      <c r="E43" s="193"/>
      <c r="F43" s="194"/>
      <c r="G43" s="123">
        <v>30</v>
      </c>
      <c r="H43" s="124"/>
      <c r="I43" s="123">
        <v>1</v>
      </c>
      <c r="J43" s="129"/>
      <c r="K43" s="123"/>
      <c r="L43" s="124">
        <v>2</v>
      </c>
      <c r="M43" s="123"/>
      <c r="N43" s="130">
        <v>32</v>
      </c>
      <c r="O43" s="184">
        <f t="shared" si="10"/>
        <v>65</v>
      </c>
      <c r="P43" s="195">
        <f t="shared" si="11"/>
        <v>74</v>
      </c>
    </row>
    <row r="44" spans="1:16" s="189" customFormat="1" ht="11.25" customHeight="1">
      <c r="A44" s="127"/>
      <c r="B44" s="65" t="s">
        <v>113</v>
      </c>
      <c r="C44" s="64"/>
      <c r="D44" s="193"/>
      <c r="E44" s="193"/>
      <c r="F44" s="194"/>
      <c r="G44" s="123">
        <v>25</v>
      </c>
      <c r="H44" s="124"/>
      <c r="I44" s="123"/>
      <c r="J44" s="129"/>
      <c r="K44" s="123"/>
      <c r="L44" s="124">
        <v>20</v>
      </c>
      <c r="M44" s="123"/>
      <c r="N44" s="130">
        <v>10</v>
      </c>
      <c r="O44" s="184">
        <f t="shared" si="10"/>
        <v>55</v>
      </c>
      <c r="P44" s="195">
        <f t="shared" si="11"/>
        <v>46.25</v>
      </c>
    </row>
    <row r="45" spans="1:16" s="189" customFormat="1" ht="11.25" customHeight="1">
      <c r="A45" s="127"/>
      <c r="B45" s="128" t="s">
        <v>114</v>
      </c>
      <c r="C45" s="64"/>
      <c r="D45" s="193"/>
      <c r="E45" s="193"/>
      <c r="F45" s="194"/>
      <c r="G45" s="123">
        <v>23</v>
      </c>
      <c r="H45" s="124"/>
      <c r="I45" s="123"/>
      <c r="J45" s="129"/>
      <c r="K45" s="123"/>
      <c r="L45" s="124">
        <v>22</v>
      </c>
      <c r="M45" s="123"/>
      <c r="N45" s="130"/>
      <c r="O45" s="184">
        <f t="shared" si="10"/>
        <v>45</v>
      </c>
      <c r="P45" s="195">
        <f t="shared" si="11"/>
        <v>27.75</v>
      </c>
    </row>
    <row r="46" spans="1:16" s="189" customFormat="1" ht="11.25" customHeight="1">
      <c r="A46" s="127"/>
      <c r="B46" s="65" t="s">
        <v>115</v>
      </c>
      <c r="C46" s="64"/>
      <c r="D46" s="193"/>
      <c r="E46" s="193"/>
      <c r="F46" s="194"/>
      <c r="G46" s="123">
        <v>65</v>
      </c>
      <c r="H46" s="124"/>
      <c r="I46" s="123">
        <v>20</v>
      </c>
      <c r="J46" s="129"/>
      <c r="K46" s="123"/>
      <c r="L46" s="124">
        <v>94</v>
      </c>
      <c r="M46" s="123"/>
      <c r="N46" s="130">
        <v>20</v>
      </c>
      <c r="O46" s="184">
        <f t="shared" si="10"/>
        <v>199</v>
      </c>
      <c r="P46" s="195">
        <f t="shared" si="11"/>
        <v>160.25</v>
      </c>
    </row>
    <row r="47" spans="1:16" s="189" customFormat="1" ht="11.25" customHeight="1">
      <c r="A47" s="127"/>
      <c r="B47" s="128" t="s">
        <v>116</v>
      </c>
      <c r="C47" s="64"/>
      <c r="D47" s="193"/>
      <c r="E47" s="193"/>
      <c r="F47" s="194"/>
      <c r="G47" s="123">
        <v>11</v>
      </c>
      <c r="H47" s="124"/>
      <c r="I47" s="123"/>
      <c r="J47" s="129"/>
      <c r="K47" s="123"/>
      <c r="L47" s="124">
        <v>11</v>
      </c>
      <c r="M47" s="123"/>
      <c r="N47" s="130"/>
      <c r="O47" s="184">
        <f t="shared" ref="O47:O48" si="16">SUM(F47:N47)</f>
        <v>22</v>
      </c>
      <c r="P47" s="195">
        <f t="shared" si="11"/>
        <v>13.75</v>
      </c>
    </row>
    <row r="48" spans="1:16" s="189" customFormat="1" ht="11.25" customHeight="1">
      <c r="A48" s="127"/>
      <c r="B48" s="65" t="s">
        <v>117</v>
      </c>
      <c r="C48" s="64"/>
      <c r="D48" s="193"/>
      <c r="E48" s="193"/>
      <c r="F48" s="194"/>
      <c r="G48" s="123">
        <v>31</v>
      </c>
      <c r="H48" s="124"/>
      <c r="I48" s="123">
        <v>10</v>
      </c>
      <c r="J48" s="129"/>
      <c r="K48" s="123"/>
      <c r="L48" s="124"/>
      <c r="M48" s="123"/>
      <c r="N48" s="130">
        <v>10</v>
      </c>
      <c r="O48" s="184">
        <f t="shared" si="16"/>
        <v>51</v>
      </c>
      <c r="P48" s="195">
        <f t="shared" si="11"/>
        <v>32.75</v>
      </c>
    </row>
    <row r="49" spans="1:16" s="189" customFormat="1" ht="11.25" customHeight="1">
      <c r="A49" s="127"/>
      <c r="B49" s="128" t="s">
        <v>118</v>
      </c>
      <c r="C49" s="64"/>
      <c r="D49" s="193"/>
      <c r="E49" s="193">
        <v>1</v>
      </c>
      <c r="F49" s="194"/>
      <c r="G49" s="123">
        <v>30</v>
      </c>
      <c r="H49" s="124"/>
      <c r="I49" s="123"/>
      <c r="J49" s="129"/>
      <c r="K49" s="123"/>
      <c r="L49" s="124"/>
      <c r="M49" s="123"/>
      <c r="N49" s="130">
        <v>1</v>
      </c>
      <c r="O49" s="184">
        <f t="shared" ref="O49" si="17">SUM(F49:N49)</f>
        <v>31</v>
      </c>
      <c r="P49" s="195">
        <f t="shared" si="11"/>
        <v>81.5</v>
      </c>
    </row>
    <row r="50" spans="1:16" s="189" customFormat="1" ht="11.25" customHeight="1">
      <c r="A50" s="127"/>
      <c r="B50" s="128" t="s">
        <v>119</v>
      </c>
      <c r="C50" s="64"/>
      <c r="D50" s="193"/>
      <c r="E50" s="193"/>
      <c r="F50" s="194"/>
      <c r="G50" s="123">
        <v>12</v>
      </c>
      <c r="H50" s="124"/>
      <c r="I50" s="123"/>
      <c r="J50" s="129"/>
      <c r="K50" s="123"/>
      <c r="L50" s="124"/>
      <c r="M50" s="123"/>
      <c r="N50" s="130">
        <v>2</v>
      </c>
      <c r="O50" s="184">
        <f t="shared" ref="O50:O54" si="18">SUM(F50:N50)</f>
        <v>14</v>
      </c>
      <c r="P50" s="195">
        <f t="shared" ref="P50:P57" si="19">(D50*$D$3)+(E50*$E$3)+(F50*$F$3)+(G50*$G$3)+(H50*$H$3)+(I50*$I$3)+(J50*$J$3)+(K50*$K$3)+(L50*$L$3)+(M50*$M$3)+(N50*$N$3)</f>
        <v>7</v>
      </c>
    </row>
    <row r="51" spans="1:16" s="189" customFormat="1" ht="11.25" customHeight="1">
      <c r="A51" s="127"/>
      <c r="B51" s="128" t="s">
        <v>120</v>
      </c>
      <c r="C51" s="64"/>
      <c r="D51" s="193"/>
      <c r="E51" s="193"/>
      <c r="F51" s="194"/>
      <c r="G51" s="123">
        <v>1</v>
      </c>
      <c r="H51" s="124"/>
      <c r="I51" s="123"/>
      <c r="J51" s="129"/>
      <c r="K51" s="123"/>
      <c r="L51" s="124">
        <v>11</v>
      </c>
      <c r="M51" s="123"/>
      <c r="N51" s="130">
        <v>2</v>
      </c>
      <c r="O51" s="184">
        <f t="shared" si="18"/>
        <v>14</v>
      </c>
      <c r="P51" s="195">
        <f t="shared" si="19"/>
        <v>15.25</v>
      </c>
    </row>
    <row r="52" spans="1:16" s="189" customFormat="1" ht="11.25" customHeight="1">
      <c r="A52" s="127"/>
      <c r="B52" s="65" t="s">
        <v>121</v>
      </c>
      <c r="C52" s="64"/>
      <c r="D52" s="193"/>
      <c r="E52" s="193"/>
      <c r="F52" s="194"/>
      <c r="G52" s="123"/>
      <c r="H52" s="124"/>
      <c r="I52" s="123"/>
      <c r="J52" s="129"/>
      <c r="K52" s="123"/>
      <c r="L52" s="124"/>
      <c r="M52" s="123"/>
      <c r="N52" s="130">
        <v>10</v>
      </c>
      <c r="O52" s="184">
        <f t="shared" si="18"/>
        <v>10</v>
      </c>
      <c r="P52" s="195">
        <f t="shared" si="19"/>
        <v>20</v>
      </c>
    </row>
    <row r="53" spans="1:16" s="189" customFormat="1" ht="11.25" customHeight="1">
      <c r="A53" s="127"/>
      <c r="B53" s="128" t="s">
        <v>122</v>
      </c>
      <c r="C53" s="64"/>
      <c r="D53" s="193"/>
      <c r="E53" s="193"/>
      <c r="F53" s="194"/>
      <c r="G53" s="123">
        <v>24</v>
      </c>
      <c r="H53" s="124"/>
      <c r="I53" s="123">
        <v>2</v>
      </c>
      <c r="J53" s="129"/>
      <c r="K53" s="123"/>
      <c r="L53" s="124">
        <v>2</v>
      </c>
      <c r="M53" s="123"/>
      <c r="N53" s="130"/>
      <c r="O53" s="184">
        <f t="shared" si="18"/>
        <v>28</v>
      </c>
      <c r="P53" s="195">
        <f t="shared" si="19"/>
        <v>9</v>
      </c>
    </row>
    <row r="54" spans="1:16" s="189" customFormat="1" ht="11.25" customHeight="1">
      <c r="A54" s="127"/>
      <c r="B54" s="65" t="s">
        <v>123</v>
      </c>
      <c r="C54" s="64"/>
      <c r="D54" s="193"/>
      <c r="E54" s="193"/>
      <c r="F54" s="194"/>
      <c r="G54" s="123">
        <v>559</v>
      </c>
      <c r="H54" s="124"/>
      <c r="I54" s="123"/>
      <c r="J54" s="129"/>
      <c r="K54" s="123"/>
      <c r="L54" s="124">
        <v>51</v>
      </c>
      <c r="M54" s="123"/>
      <c r="N54" s="130">
        <v>45</v>
      </c>
      <c r="O54" s="184">
        <f t="shared" si="18"/>
        <v>655</v>
      </c>
      <c r="P54" s="195">
        <f t="shared" si="19"/>
        <v>280.75</v>
      </c>
    </row>
    <row r="55" spans="1:16" s="189" customFormat="1" ht="11.25" customHeight="1">
      <c r="A55" s="127"/>
      <c r="B55" s="128" t="s">
        <v>124</v>
      </c>
      <c r="C55" s="64"/>
      <c r="D55" s="193"/>
      <c r="E55" s="193"/>
      <c r="F55" s="194"/>
      <c r="G55" s="123">
        <v>41</v>
      </c>
      <c r="H55" s="124"/>
      <c r="I55" s="123">
        <v>10</v>
      </c>
      <c r="J55" s="129"/>
      <c r="K55" s="123"/>
      <c r="L55" s="124">
        <v>5</v>
      </c>
      <c r="M55" s="123"/>
      <c r="N55" s="130"/>
      <c r="O55" s="184">
        <f t="shared" ref="O55:O56" si="20">SUM(F55:N55)</f>
        <v>56</v>
      </c>
      <c r="P55" s="195">
        <f t="shared" si="19"/>
        <v>20.25</v>
      </c>
    </row>
    <row r="56" spans="1:16" s="189" customFormat="1" ht="11.25" customHeight="1">
      <c r="A56" s="127"/>
      <c r="B56" s="65" t="s">
        <v>125</v>
      </c>
      <c r="C56" s="64"/>
      <c r="D56" s="193"/>
      <c r="E56" s="193"/>
      <c r="F56" s="194"/>
      <c r="G56" s="123">
        <v>248</v>
      </c>
      <c r="H56" s="124"/>
      <c r="I56" s="123">
        <v>14</v>
      </c>
      <c r="J56" s="129"/>
      <c r="K56" s="123"/>
      <c r="L56" s="124">
        <v>41</v>
      </c>
      <c r="M56" s="123"/>
      <c r="N56" s="130">
        <v>20</v>
      </c>
      <c r="O56" s="184">
        <f t="shared" si="20"/>
        <v>323</v>
      </c>
      <c r="P56" s="195">
        <f t="shared" si="19"/>
        <v>150</v>
      </c>
    </row>
    <row r="57" spans="1:16" s="189" customFormat="1" ht="11.25" customHeight="1">
      <c r="A57" s="127"/>
      <c r="B57" s="128" t="s">
        <v>126</v>
      </c>
      <c r="C57" s="64"/>
      <c r="D57" s="193"/>
      <c r="E57" s="193"/>
      <c r="F57" s="194"/>
      <c r="G57" s="123">
        <v>14</v>
      </c>
      <c r="H57" s="124"/>
      <c r="I57" s="123"/>
      <c r="J57" s="129"/>
      <c r="K57" s="123"/>
      <c r="L57" s="124">
        <v>5</v>
      </c>
      <c r="M57" s="123"/>
      <c r="N57" s="130">
        <v>1</v>
      </c>
      <c r="O57" s="184">
        <f t="shared" ref="O57" si="21">SUM(F57:N57)</f>
        <v>20</v>
      </c>
      <c r="P57" s="195">
        <f t="shared" si="19"/>
        <v>10.5</v>
      </c>
    </row>
    <row r="58" spans="1:16" s="189" customFormat="1" ht="11.25" customHeight="1">
      <c r="A58" s="127"/>
      <c r="B58" s="128" t="s">
        <v>127</v>
      </c>
      <c r="C58" s="64"/>
      <c r="D58" s="193"/>
      <c r="E58" s="193"/>
      <c r="F58" s="194"/>
      <c r="G58" s="123">
        <v>14</v>
      </c>
      <c r="H58" s="124"/>
      <c r="I58" s="123"/>
      <c r="J58" s="129"/>
      <c r="K58" s="123"/>
      <c r="L58" s="124">
        <v>34</v>
      </c>
      <c r="M58" s="123"/>
      <c r="N58" s="130">
        <v>1</v>
      </c>
      <c r="O58" s="184">
        <f t="shared" si="10"/>
        <v>49</v>
      </c>
      <c r="P58" s="195">
        <f t="shared" si="11"/>
        <v>39.5</v>
      </c>
    </row>
    <row r="59" spans="1:16" s="189" customFormat="1" ht="11.25" customHeight="1">
      <c r="A59" s="127"/>
      <c r="B59" s="128" t="s">
        <v>128</v>
      </c>
      <c r="C59" s="64"/>
      <c r="D59" s="193"/>
      <c r="E59" s="193"/>
      <c r="F59" s="194"/>
      <c r="G59" s="123"/>
      <c r="H59" s="124"/>
      <c r="I59" s="123"/>
      <c r="J59" s="129"/>
      <c r="K59" s="123"/>
      <c r="L59" s="124">
        <v>186</v>
      </c>
      <c r="M59" s="123"/>
      <c r="N59" s="130">
        <v>10</v>
      </c>
      <c r="O59" s="184">
        <f t="shared" si="10"/>
        <v>196</v>
      </c>
      <c r="P59" s="195">
        <f t="shared" si="11"/>
        <v>206</v>
      </c>
    </row>
    <row r="60" spans="1:16" s="189" customFormat="1" ht="11.25" customHeight="1">
      <c r="A60" s="127"/>
      <c r="B60" s="65" t="s">
        <v>129</v>
      </c>
      <c r="C60" s="64"/>
      <c r="D60" s="193"/>
      <c r="E60" s="193"/>
      <c r="F60" s="194"/>
      <c r="G60" s="123"/>
      <c r="H60" s="124"/>
      <c r="I60" s="123"/>
      <c r="J60" s="129"/>
      <c r="K60" s="123"/>
      <c r="L60" s="124"/>
      <c r="M60" s="123"/>
      <c r="N60" s="130">
        <v>40</v>
      </c>
      <c r="O60" s="184">
        <f t="shared" si="10"/>
        <v>40</v>
      </c>
      <c r="P60" s="195">
        <f t="shared" si="11"/>
        <v>80</v>
      </c>
    </row>
    <row r="61" spans="1:16" s="189" customFormat="1" ht="11.25" customHeight="1">
      <c r="A61" s="127"/>
      <c r="B61" s="128" t="s">
        <v>130</v>
      </c>
      <c r="C61" s="64"/>
      <c r="D61" s="193"/>
      <c r="E61" s="193"/>
      <c r="F61" s="194"/>
      <c r="G61" s="123">
        <v>4</v>
      </c>
      <c r="H61" s="124"/>
      <c r="I61" s="123"/>
      <c r="J61" s="129"/>
      <c r="K61" s="123"/>
      <c r="L61" s="124"/>
      <c r="M61" s="123"/>
      <c r="N61" s="130"/>
      <c r="O61" s="184">
        <f t="shared" si="10"/>
        <v>4</v>
      </c>
      <c r="P61" s="195">
        <f t="shared" si="11"/>
        <v>1</v>
      </c>
    </row>
    <row r="62" spans="1:16" s="189" customFormat="1" ht="11.25" customHeight="1">
      <c r="A62" s="127"/>
      <c r="B62" s="65" t="s">
        <v>131</v>
      </c>
      <c r="C62" s="64"/>
      <c r="D62" s="193"/>
      <c r="E62" s="193"/>
      <c r="F62" s="194"/>
      <c r="G62" s="123">
        <v>12</v>
      </c>
      <c r="H62" s="124"/>
      <c r="I62" s="123">
        <v>1</v>
      </c>
      <c r="J62" s="129"/>
      <c r="K62" s="123"/>
      <c r="L62" s="124">
        <v>1</v>
      </c>
      <c r="M62" s="123"/>
      <c r="N62" s="130"/>
      <c r="O62" s="184">
        <f t="shared" si="10"/>
        <v>14</v>
      </c>
      <c r="P62" s="195">
        <f t="shared" si="11"/>
        <v>4.5</v>
      </c>
    </row>
    <row r="63" spans="1:16" s="189" customFormat="1" ht="11.25" customHeight="1">
      <c r="A63" s="127"/>
      <c r="B63" s="128" t="s">
        <v>132</v>
      </c>
      <c r="C63" s="64"/>
      <c r="D63" s="193"/>
      <c r="E63" s="193"/>
      <c r="F63" s="194"/>
      <c r="G63" s="123">
        <v>27</v>
      </c>
      <c r="H63" s="124"/>
      <c r="I63" s="123"/>
      <c r="J63" s="129"/>
      <c r="K63" s="123"/>
      <c r="L63" s="124">
        <v>3</v>
      </c>
      <c r="M63" s="123"/>
      <c r="N63" s="130">
        <v>5</v>
      </c>
      <c r="O63" s="184">
        <f t="shared" ref="O63:O64" si="22">SUM(F63:N63)</f>
        <v>35</v>
      </c>
      <c r="P63" s="195">
        <f t="shared" si="11"/>
        <v>19.75</v>
      </c>
    </row>
    <row r="64" spans="1:16" s="189" customFormat="1" ht="11.25" customHeight="1">
      <c r="A64" s="127"/>
      <c r="B64" s="65" t="s">
        <v>133</v>
      </c>
      <c r="C64" s="64"/>
      <c r="D64" s="193"/>
      <c r="E64" s="193"/>
      <c r="F64" s="194"/>
      <c r="G64" s="123">
        <v>8</v>
      </c>
      <c r="H64" s="124"/>
      <c r="I64" s="123">
        <v>2</v>
      </c>
      <c r="J64" s="129"/>
      <c r="K64" s="123"/>
      <c r="L64" s="124">
        <v>17</v>
      </c>
      <c r="M64" s="123"/>
      <c r="N64" s="130">
        <v>11</v>
      </c>
      <c r="O64" s="184">
        <f t="shared" si="22"/>
        <v>38</v>
      </c>
      <c r="P64" s="195">
        <f t="shared" si="11"/>
        <v>42</v>
      </c>
    </row>
    <row r="65" spans="1:16" s="189" customFormat="1" ht="11.25" customHeight="1">
      <c r="A65" s="127"/>
      <c r="B65" s="128"/>
      <c r="C65" s="64"/>
      <c r="D65" s="193"/>
      <c r="E65" s="193"/>
      <c r="F65" s="194"/>
      <c r="G65" s="123"/>
      <c r="H65" s="124"/>
      <c r="I65" s="123"/>
      <c r="J65" s="129"/>
      <c r="K65" s="123"/>
      <c r="L65" s="124"/>
      <c r="M65" s="123"/>
      <c r="N65" s="130"/>
      <c r="O65" s="184">
        <f t="shared" ref="O65" si="23">SUM(F65:N65)</f>
        <v>0</v>
      </c>
      <c r="P65" s="195">
        <f t="shared" si="11"/>
        <v>0</v>
      </c>
    </row>
    <row r="66" spans="1:16" ht="12" thickBot="1">
      <c r="A66" s="38"/>
      <c r="B66" s="39"/>
      <c r="C66" s="43">
        <f t="shared" ref="C66:P66" si="24">SUM(C33:C65)</f>
        <v>0</v>
      </c>
      <c r="D66" s="43">
        <f t="shared" si="24"/>
        <v>0</v>
      </c>
      <c r="E66" s="43">
        <f t="shared" si="24"/>
        <v>1</v>
      </c>
      <c r="F66" s="43">
        <f t="shared" si="24"/>
        <v>0</v>
      </c>
      <c r="G66" s="43">
        <f t="shared" si="24"/>
        <v>1849</v>
      </c>
      <c r="H66" s="43">
        <f t="shared" si="24"/>
        <v>0</v>
      </c>
      <c r="I66" s="43">
        <f t="shared" si="24"/>
        <v>76</v>
      </c>
      <c r="J66" s="43">
        <f t="shared" si="24"/>
        <v>0</v>
      </c>
      <c r="K66" s="43">
        <f t="shared" si="24"/>
        <v>0</v>
      </c>
      <c r="L66" s="43">
        <f t="shared" si="24"/>
        <v>610</v>
      </c>
      <c r="M66" s="43">
        <f t="shared" si="24"/>
        <v>0</v>
      </c>
      <c r="N66" s="43">
        <f t="shared" si="24"/>
        <v>295</v>
      </c>
      <c r="O66" s="44">
        <f t="shared" si="24"/>
        <v>2830</v>
      </c>
      <c r="P66" s="45">
        <f t="shared" si="24"/>
        <v>1772.25</v>
      </c>
    </row>
    <row r="67" spans="1:16">
      <c r="G67" s="42"/>
    </row>
    <row r="68" spans="1:16">
      <c r="G68" s="42"/>
    </row>
    <row r="69" spans="1:16" ht="12" thickBot="1">
      <c r="B69" s="33" t="s">
        <v>53</v>
      </c>
      <c r="C69" s="33"/>
      <c r="D69" s="33"/>
      <c r="E69" s="33"/>
      <c r="F69" s="34"/>
      <c r="G69" s="34"/>
      <c r="H69" s="34"/>
      <c r="I69" s="34"/>
      <c r="J69" s="34"/>
      <c r="K69" s="34"/>
      <c r="L69" s="34"/>
      <c r="M69" s="34"/>
      <c r="N69" s="34"/>
      <c r="O69" s="35"/>
      <c r="P69" s="35"/>
    </row>
    <row r="70" spans="1:16" s="30" customFormat="1">
      <c r="A70" s="127"/>
      <c r="B70" s="128" t="s">
        <v>65</v>
      </c>
      <c r="C70" s="64"/>
      <c r="D70" s="52"/>
      <c r="E70" s="52"/>
      <c r="F70" s="53"/>
      <c r="G70" s="123">
        <v>2</v>
      </c>
      <c r="H70" s="124"/>
      <c r="I70" s="123"/>
      <c r="J70" s="129"/>
      <c r="K70" s="123"/>
      <c r="L70" s="124"/>
      <c r="M70" s="123"/>
      <c r="N70" s="130">
        <v>4</v>
      </c>
      <c r="O70" s="125">
        <f t="shared" ref="O70:O73" si="25">SUM(F70:N70)</f>
        <v>6</v>
      </c>
      <c r="P70" s="195">
        <f t="shared" ref="P70:P73" si="26">(D70*$D$3)+(E70*$E$3)+(F70*$F$3)+(G70*$G$3)+(H70*$H$3)+(I70*$I$3)+(J70*$J$3)+(K70*$K$3)+(L70*$L$3)+(M70*$M$3)+(N70*$N$3)</f>
        <v>8.5</v>
      </c>
    </row>
    <row r="71" spans="1:16" s="189" customFormat="1">
      <c r="A71" s="127"/>
      <c r="B71" s="128" t="s">
        <v>66</v>
      </c>
      <c r="C71" s="64"/>
      <c r="D71" s="193"/>
      <c r="E71" s="193"/>
      <c r="F71" s="194"/>
      <c r="G71" s="123">
        <v>1</v>
      </c>
      <c r="H71" s="124"/>
      <c r="I71" s="123"/>
      <c r="J71" s="129"/>
      <c r="K71" s="123"/>
      <c r="L71" s="124"/>
      <c r="M71" s="123"/>
      <c r="N71" s="130"/>
      <c r="O71" s="125">
        <f t="shared" si="25"/>
        <v>1</v>
      </c>
      <c r="P71" s="195">
        <f t="shared" si="26"/>
        <v>0.25</v>
      </c>
    </row>
    <row r="72" spans="1:16" s="189" customFormat="1">
      <c r="A72" s="127"/>
      <c r="B72" s="65" t="s">
        <v>82</v>
      </c>
      <c r="C72" s="64"/>
      <c r="D72" s="193"/>
      <c r="E72" s="193"/>
      <c r="F72" s="194">
        <v>7</v>
      </c>
      <c r="G72" s="123"/>
      <c r="H72" s="124"/>
      <c r="I72" s="123"/>
      <c r="J72" s="129"/>
      <c r="K72" s="123"/>
      <c r="L72" s="124"/>
      <c r="M72" s="123"/>
      <c r="N72" s="130"/>
      <c r="O72" s="125">
        <f t="shared" ref="O72" si="27">SUM(F72:N72)</f>
        <v>7</v>
      </c>
      <c r="P72" s="195">
        <f t="shared" si="26"/>
        <v>0.70000000000000007</v>
      </c>
    </row>
    <row r="73" spans="1:16" s="30" customFormat="1" ht="12.75" customHeight="1">
      <c r="A73" s="127"/>
      <c r="B73" s="65"/>
      <c r="C73" s="64"/>
      <c r="D73" s="52"/>
      <c r="E73" s="52"/>
      <c r="F73" s="53"/>
      <c r="G73" s="133"/>
      <c r="H73" s="134"/>
      <c r="I73" s="131"/>
      <c r="J73" s="1"/>
      <c r="K73" s="131"/>
      <c r="L73" s="108"/>
      <c r="M73" s="131"/>
      <c r="N73" s="1"/>
      <c r="O73" s="126">
        <f t="shared" si="25"/>
        <v>0</v>
      </c>
      <c r="P73" s="195">
        <f t="shared" si="26"/>
        <v>0</v>
      </c>
    </row>
    <row r="74" spans="1:16" ht="12" thickBot="1">
      <c r="A74" s="38"/>
      <c r="B74" s="39" t="s">
        <v>21</v>
      </c>
      <c r="C74" s="39">
        <f t="shared" ref="C74:P74" si="28">SUM(C70:C73)</f>
        <v>0</v>
      </c>
      <c r="D74" s="39">
        <f t="shared" si="28"/>
        <v>0</v>
      </c>
      <c r="E74" s="39">
        <f t="shared" si="28"/>
        <v>0</v>
      </c>
      <c r="F74" s="39">
        <f t="shared" si="28"/>
        <v>7</v>
      </c>
      <c r="G74" s="132">
        <f t="shared" si="28"/>
        <v>3</v>
      </c>
      <c r="H74" s="132">
        <f t="shared" si="28"/>
        <v>0</v>
      </c>
      <c r="I74" s="43">
        <f t="shared" si="28"/>
        <v>0</v>
      </c>
      <c r="J74" s="43">
        <f t="shared" si="28"/>
        <v>0</v>
      </c>
      <c r="K74" s="43">
        <f t="shared" si="28"/>
        <v>0</v>
      </c>
      <c r="L74" s="43">
        <f t="shared" si="28"/>
        <v>0</v>
      </c>
      <c r="M74" s="43">
        <f t="shared" si="28"/>
        <v>0</v>
      </c>
      <c r="N74" s="43">
        <f t="shared" si="28"/>
        <v>4</v>
      </c>
      <c r="O74" s="44">
        <f t="shared" si="28"/>
        <v>14</v>
      </c>
      <c r="P74" s="45">
        <f t="shared" si="28"/>
        <v>9.4499999999999993</v>
      </c>
    </row>
    <row r="75" spans="1:16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 s="188" customFormat="1" hidden="1">
      <c r="G76" s="42"/>
    </row>
    <row r="77" spans="1:16" s="188" customFormat="1" ht="12" hidden="1" thickBot="1">
      <c r="B77" s="190" t="s">
        <v>55</v>
      </c>
      <c r="C77" s="190"/>
      <c r="D77" s="190"/>
      <c r="E77" s="190"/>
      <c r="F77" s="191"/>
      <c r="G77" s="191"/>
      <c r="H77" s="191"/>
      <c r="I77" s="191"/>
      <c r="J77" s="191"/>
      <c r="K77" s="191"/>
      <c r="L77" s="191"/>
      <c r="M77" s="191"/>
      <c r="N77" s="191"/>
      <c r="O77" s="192"/>
      <c r="P77" s="192"/>
    </row>
    <row r="78" spans="1:16" s="189" customFormat="1" hidden="1">
      <c r="A78" s="127"/>
      <c r="B78" s="128"/>
      <c r="C78" s="64"/>
      <c r="D78" s="193"/>
      <c r="E78" s="193"/>
      <c r="F78" s="194"/>
      <c r="G78" s="123"/>
      <c r="H78" s="124"/>
      <c r="I78" s="123"/>
      <c r="J78" s="129"/>
      <c r="K78" s="123"/>
      <c r="L78" s="124"/>
      <c r="M78" s="123"/>
      <c r="N78" s="130"/>
      <c r="O78" s="125">
        <f t="shared" ref="O78:O99" si="29">SUM(F78:N78)</f>
        <v>0</v>
      </c>
      <c r="P78" s="195">
        <f t="shared" ref="P78:P99" si="30">(D78*$D$3)+(E78*$E$3)+(F78*$F$3)+(G78*$G$3)+(H78*$H$3)+(I78*$I$3)+(J78*$J$3)+(K78*$K$3)+(L78*$L$3)+(M78*$M$3)+(N78*$N$3)</f>
        <v>0</v>
      </c>
    </row>
    <row r="79" spans="1:16" s="189" customFormat="1" hidden="1">
      <c r="A79" s="127"/>
      <c r="B79" s="65"/>
      <c r="C79" s="64"/>
      <c r="D79" s="193"/>
      <c r="E79" s="193"/>
      <c r="F79" s="194"/>
      <c r="G79" s="123"/>
      <c r="H79" s="124"/>
      <c r="I79" s="123"/>
      <c r="J79" s="129"/>
      <c r="K79" s="123"/>
      <c r="L79" s="124"/>
      <c r="M79" s="123"/>
      <c r="N79" s="130"/>
      <c r="O79" s="125">
        <f t="shared" si="29"/>
        <v>0</v>
      </c>
      <c r="P79" s="195">
        <f t="shared" si="30"/>
        <v>0</v>
      </c>
    </row>
    <row r="80" spans="1:16" s="189" customFormat="1" hidden="1">
      <c r="A80" s="127"/>
      <c r="B80" s="128"/>
      <c r="C80" s="64"/>
      <c r="D80" s="193"/>
      <c r="E80" s="193"/>
      <c r="F80" s="194"/>
      <c r="G80" s="123"/>
      <c r="H80" s="124"/>
      <c r="I80" s="123"/>
      <c r="J80" s="129"/>
      <c r="K80" s="123"/>
      <c r="L80" s="124"/>
      <c r="M80" s="123"/>
      <c r="N80" s="130"/>
      <c r="O80" s="125">
        <f t="shared" si="29"/>
        <v>0</v>
      </c>
      <c r="P80" s="195">
        <f t="shared" si="30"/>
        <v>0</v>
      </c>
    </row>
    <row r="81" spans="1:16" s="189" customFormat="1" hidden="1">
      <c r="A81" s="127"/>
      <c r="B81" s="65"/>
      <c r="C81" s="64"/>
      <c r="D81" s="193"/>
      <c r="E81" s="193"/>
      <c r="F81" s="194"/>
      <c r="G81" s="123"/>
      <c r="H81" s="124"/>
      <c r="I81" s="123"/>
      <c r="J81" s="129"/>
      <c r="K81" s="123"/>
      <c r="L81" s="124"/>
      <c r="M81" s="123"/>
      <c r="N81" s="130"/>
      <c r="O81" s="125">
        <f t="shared" si="29"/>
        <v>0</v>
      </c>
      <c r="P81" s="195">
        <f t="shared" si="30"/>
        <v>0</v>
      </c>
    </row>
    <row r="82" spans="1:16" s="189" customFormat="1" hidden="1">
      <c r="A82" s="127"/>
      <c r="B82" s="128"/>
      <c r="C82" s="64"/>
      <c r="D82" s="193"/>
      <c r="E82" s="193"/>
      <c r="F82" s="194"/>
      <c r="G82" s="123"/>
      <c r="H82" s="124"/>
      <c r="I82" s="123"/>
      <c r="J82" s="129"/>
      <c r="K82" s="123"/>
      <c r="L82" s="124"/>
      <c r="M82" s="123"/>
      <c r="N82" s="130"/>
      <c r="O82" s="125">
        <f t="shared" ref="O82:O84" si="31">SUM(F82:N82)</f>
        <v>0</v>
      </c>
      <c r="P82" s="195">
        <f t="shared" si="30"/>
        <v>0</v>
      </c>
    </row>
    <row r="83" spans="1:16" s="189" customFormat="1" hidden="1">
      <c r="A83" s="127"/>
      <c r="B83" s="65"/>
      <c r="C83" s="64"/>
      <c r="D83" s="193"/>
      <c r="E83" s="193"/>
      <c r="F83" s="194"/>
      <c r="G83" s="123"/>
      <c r="H83" s="124"/>
      <c r="I83" s="123"/>
      <c r="J83" s="129"/>
      <c r="K83" s="123"/>
      <c r="L83" s="124"/>
      <c r="M83" s="123"/>
      <c r="N83" s="130"/>
      <c r="O83" s="125">
        <f t="shared" si="31"/>
        <v>0</v>
      </c>
      <c r="P83" s="195">
        <f t="shared" si="30"/>
        <v>0</v>
      </c>
    </row>
    <row r="84" spans="1:16" s="189" customFormat="1" hidden="1">
      <c r="A84" s="127"/>
      <c r="B84" s="128"/>
      <c r="C84" s="64"/>
      <c r="D84" s="193"/>
      <c r="E84" s="193"/>
      <c r="F84" s="194"/>
      <c r="G84" s="123"/>
      <c r="H84" s="124"/>
      <c r="I84" s="123"/>
      <c r="J84" s="129"/>
      <c r="K84" s="123"/>
      <c r="L84" s="124"/>
      <c r="M84" s="123"/>
      <c r="N84" s="130"/>
      <c r="O84" s="125">
        <f t="shared" si="31"/>
        <v>0</v>
      </c>
      <c r="P84" s="195">
        <f t="shared" si="30"/>
        <v>0</v>
      </c>
    </row>
    <row r="85" spans="1:16" s="189" customFormat="1" hidden="1">
      <c r="A85" s="127"/>
      <c r="B85" s="65"/>
      <c r="C85" s="64"/>
      <c r="D85" s="193"/>
      <c r="E85" s="193"/>
      <c r="F85" s="194"/>
      <c r="G85" s="123"/>
      <c r="H85" s="124"/>
      <c r="I85" s="123"/>
      <c r="J85" s="129"/>
      <c r="K85" s="123"/>
      <c r="L85" s="124"/>
      <c r="M85" s="123"/>
      <c r="N85" s="130"/>
      <c r="O85" s="125">
        <f t="shared" ref="O85:O87" si="32">SUM(F85:N85)</f>
        <v>0</v>
      </c>
      <c r="P85" s="195">
        <f t="shared" si="30"/>
        <v>0</v>
      </c>
    </row>
    <row r="86" spans="1:16" s="189" customFormat="1" hidden="1">
      <c r="A86" s="127"/>
      <c r="B86" s="128"/>
      <c r="C86" s="64"/>
      <c r="D86" s="193"/>
      <c r="E86" s="193"/>
      <c r="F86" s="194"/>
      <c r="G86" s="123"/>
      <c r="H86" s="124"/>
      <c r="I86" s="123"/>
      <c r="J86" s="129"/>
      <c r="K86" s="123"/>
      <c r="L86" s="124"/>
      <c r="M86" s="123"/>
      <c r="N86" s="130"/>
      <c r="O86" s="125">
        <f t="shared" si="32"/>
        <v>0</v>
      </c>
      <c r="P86" s="195">
        <f t="shared" si="30"/>
        <v>0</v>
      </c>
    </row>
    <row r="87" spans="1:16" s="189" customFormat="1" hidden="1">
      <c r="A87" s="127"/>
      <c r="B87" s="65"/>
      <c r="C87" s="64"/>
      <c r="D87" s="193"/>
      <c r="E87" s="193"/>
      <c r="F87" s="194"/>
      <c r="G87" s="123"/>
      <c r="H87" s="124"/>
      <c r="I87" s="123"/>
      <c r="J87" s="129"/>
      <c r="K87" s="123"/>
      <c r="L87" s="124"/>
      <c r="M87" s="123"/>
      <c r="N87" s="130"/>
      <c r="O87" s="125">
        <f t="shared" si="32"/>
        <v>0</v>
      </c>
      <c r="P87" s="195">
        <f t="shared" si="30"/>
        <v>0</v>
      </c>
    </row>
    <row r="88" spans="1:16" s="189" customFormat="1" hidden="1">
      <c r="A88" s="127"/>
      <c r="B88" s="128"/>
      <c r="C88" s="64"/>
      <c r="D88" s="193"/>
      <c r="E88" s="193"/>
      <c r="F88" s="194"/>
      <c r="G88" s="123"/>
      <c r="H88" s="124"/>
      <c r="I88" s="123"/>
      <c r="J88" s="129"/>
      <c r="K88" s="123"/>
      <c r="L88" s="124"/>
      <c r="M88" s="123"/>
      <c r="N88" s="130"/>
      <c r="O88" s="125">
        <f t="shared" ref="O88:O90" si="33">SUM(F88:N88)</f>
        <v>0</v>
      </c>
      <c r="P88" s="195">
        <f t="shared" si="30"/>
        <v>0</v>
      </c>
    </row>
    <row r="89" spans="1:16" s="189" customFormat="1" hidden="1">
      <c r="A89" s="127"/>
      <c r="B89" s="65"/>
      <c r="C89" s="64"/>
      <c r="D89" s="193"/>
      <c r="E89" s="193"/>
      <c r="F89" s="194"/>
      <c r="G89" s="123"/>
      <c r="H89" s="124"/>
      <c r="I89" s="123"/>
      <c r="J89" s="129"/>
      <c r="K89" s="123"/>
      <c r="L89" s="124"/>
      <c r="M89" s="123"/>
      <c r="N89" s="130"/>
      <c r="O89" s="125">
        <f t="shared" si="33"/>
        <v>0</v>
      </c>
      <c r="P89" s="195">
        <f t="shared" si="30"/>
        <v>0</v>
      </c>
    </row>
    <row r="90" spans="1:16" s="189" customFormat="1" hidden="1">
      <c r="A90" s="127"/>
      <c r="B90" s="128"/>
      <c r="C90" s="64"/>
      <c r="D90" s="193"/>
      <c r="E90" s="193"/>
      <c r="F90" s="194"/>
      <c r="G90" s="123"/>
      <c r="H90" s="124"/>
      <c r="I90" s="123"/>
      <c r="J90" s="129"/>
      <c r="K90" s="123"/>
      <c r="L90" s="124"/>
      <c r="M90" s="123"/>
      <c r="N90" s="130"/>
      <c r="O90" s="125">
        <f t="shared" si="33"/>
        <v>0</v>
      </c>
      <c r="P90" s="195">
        <f t="shared" si="30"/>
        <v>0</v>
      </c>
    </row>
    <row r="91" spans="1:16" s="189" customFormat="1" hidden="1">
      <c r="A91" s="127"/>
      <c r="B91" s="65"/>
      <c r="C91" s="64"/>
      <c r="D91" s="193"/>
      <c r="E91" s="193"/>
      <c r="F91" s="194"/>
      <c r="G91" s="123"/>
      <c r="H91" s="124"/>
      <c r="I91" s="123"/>
      <c r="J91" s="129"/>
      <c r="K91" s="123"/>
      <c r="L91" s="124"/>
      <c r="M91" s="123"/>
      <c r="N91" s="130"/>
      <c r="O91" s="125">
        <f t="shared" ref="O91:O93" si="34">SUM(F91:N91)</f>
        <v>0</v>
      </c>
      <c r="P91" s="195">
        <f t="shared" si="30"/>
        <v>0</v>
      </c>
    </row>
    <row r="92" spans="1:16" s="189" customFormat="1" hidden="1">
      <c r="A92" s="127"/>
      <c r="B92" s="128"/>
      <c r="C92" s="64"/>
      <c r="D92" s="193"/>
      <c r="E92" s="193"/>
      <c r="F92" s="194"/>
      <c r="G92" s="123"/>
      <c r="H92" s="124"/>
      <c r="I92" s="123"/>
      <c r="J92" s="129"/>
      <c r="K92" s="123"/>
      <c r="L92" s="124"/>
      <c r="M92" s="123"/>
      <c r="N92" s="130"/>
      <c r="O92" s="125">
        <f t="shared" si="34"/>
        <v>0</v>
      </c>
      <c r="P92" s="195">
        <f t="shared" si="30"/>
        <v>0</v>
      </c>
    </row>
    <row r="93" spans="1:16" s="189" customFormat="1" hidden="1">
      <c r="A93" s="127"/>
      <c r="B93" s="65"/>
      <c r="C93" s="64"/>
      <c r="D93" s="193"/>
      <c r="E93" s="193"/>
      <c r="F93" s="194"/>
      <c r="G93" s="123"/>
      <c r="H93" s="124"/>
      <c r="I93" s="123"/>
      <c r="J93" s="129"/>
      <c r="K93" s="123"/>
      <c r="L93" s="124"/>
      <c r="M93" s="123"/>
      <c r="N93" s="130"/>
      <c r="O93" s="125">
        <f t="shared" si="34"/>
        <v>0</v>
      </c>
      <c r="P93" s="195">
        <f t="shared" si="30"/>
        <v>0</v>
      </c>
    </row>
    <row r="94" spans="1:16" s="189" customFormat="1" hidden="1">
      <c r="A94" s="127"/>
      <c r="B94" s="128"/>
      <c r="C94" s="64"/>
      <c r="D94" s="193"/>
      <c r="E94" s="193"/>
      <c r="F94" s="194"/>
      <c r="G94" s="123"/>
      <c r="H94" s="124"/>
      <c r="I94" s="123"/>
      <c r="J94" s="129"/>
      <c r="K94" s="123"/>
      <c r="L94" s="124"/>
      <c r="M94" s="123"/>
      <c r="N94" s="130"/>
      <c r="O94" s="125">
        <f t="shared" ref="O94:O96" si="35">SUM(F94:N94)</f>
        <v>0</v>
      </c>
      <c r="P94" s="195">
        <f t="shared" si="30"/>
        <v>0</v>
      </c>
    </row>
    <row r="95" spans="1:16" s="189" customFormat="1" hidden="1">
      <c r="A95" s="127"/>
      <c r="B95" s="65"/>
      <c r="C95" s="64"/>
      <c r="D95" s="193"/>
      <c r="E95" s="193"/>
      <c r="F95" s="194"/>
      <c r="G95" s="123"/>
      <c r="H95" s="124"/>
      <c r="I95" s="123"/>
      <c r="J95" s="129"/>
      <c r="K95" s="123"/>
      <c r="L95" s="124"/>
      <c r="M95" s="123"/>
      <c r="N95" s="130"/>
      <c r="O95" s="125">
        <f t="shared" si="35"/>
        <v>0</v>
      </c>
      <c r="P95" s="195">
        <f t="shared" si="30"/>
        <v>0</v>
      </c>
    </row>
    <row r="96" spans="1:16" s="189" customFormat="1" hidden="1">
      <c r="A96" s="127"/>
      <c r="B96" s="128"/>
      <c r="C96" s="64"/>
      <c r="D96" s="193"/>
      <c r="E96" s="193"/>
      <c r="F96" s="194"/>
      <c r="G96" s="123"/>
      <c r="H96" s="124"/>
      <c r="I96" s="123"/>
      <c r="J96" s="129"/>
      <c r="K96" s="123"/>
      <c r="L96" s="124"/>
      <c r="M96" s="123"/>
      <c r="N96" s="130"/>
      <c r="O96" s="125">
        <f t="shared" si="35"/>
        <v>0</v>
      </c>
      <c r="P96" s="195">
        <f t="shared" si="30"/>
        <v>0</v>
      </c>
    </row>
    <row r="97" spans="1:16" s="189" customFormat="1" hidden="1">
      <c r="A97" s="127"/>
      <c r="B97" s="65"/>
      <c r="C97" s="64"/>
      <c r="D97" s="193"/>
      <c r="E97" s="193"/>
      <c r="F97" s="194"/>
      <c r="G97" s="123"/>
      <c r="H97" s="124"/>
      <c r="I97" s="123"/>
      <c r="J97" s="129"/>
      <c r="K97" s="123"/>
      <c r="L97" s="124"/>
      <c r="M97" s="123"/>
      <c r="N97" s="130"/>
      <c r="O97" s="125">
        <f t="shared" si="29"/>
        <v>0</v>
      </c>
      <c r="P97" s="195">
        <f t="shared" si="30"/>
        <v>0</v>
      </c>
    </row>
    <row r="98" spans="1:16" s="189" customFormat="1" hidden="1">
      <c r="A98" s="127"/>
      <c r="B98" s="128"/>
      <c r="C98" s="64"/>
      <c r="D98" s="193"/>
      <c r="E98" s="193"/>
      <c r="F98" s="194"/>
      <c r="G98" s="123"/>
      <c r="H98" s="124"/>
      <c r="I98" s="123"/>
      <c r="J98" s="129"/>
      <c r="K98" s="123"/>
      <c r="L98" s="124"/>
      <c r="M98" s="123"/>
      <c r="N98" s="130"/>
      <c r="O98" s="125">
        <f t="shared" si="29"/>
        <v>0</v>
      </c>
      <c r="P98" s="195">
        <f t="shared" si="30"/>
        <v>0</v>
      </c>
    </row>
    <row r="99" spans="1:16" s="189" customFormat="1" ht="12.75" hidden="1" customHeight="1">
      <c r="A99" s="127"/>
      <c r="B99" s="65"/>
      <c r="C99" s="64"/>
      <c r="D99" s="193"/>
      <c r="E99" s="193"/>
      <c r="F99" s="194"/>
      <c r="G99" s="133"/>
      <c r="H99" s="134"/>
      <c r="I99" s="131"/>
      <c r="J99" s="188"/>
      <c r="K99" s="131"/>
      <c r="L99" s="108"/>
      <c r="M99" s="131"/>
      <c r="N99" s="188"/>
      <c r="O99" s="126">
        <f t="shared" si="29"/>
        <v>0</v>
      </c>
      <c r="P99" s="195">
        <f t="shared" si="30"/>
        <v>0</v>
      </c>
    </row>
    <row r="100" spans="1:16" s="188" customFormat="1" ht="12" hidden="1" thickBot="1">
      <c r="A100" s="196"/>
      <c r="B100" s="197" t="s">
        <v>21</v>
      </c>
      <c r="C100" s="197">
        <f t="shared" ref="C100:P100" si="36">SUM(C78:C99)</f>
        <v>0</v>
      </c>
      <c r="D100" s="197">
        <f t="shared" si="36"/>
        <v>0</v>
      </c>
      <c r="E100" s="197">
        <f t="shared" si="36"/>
        <v>0</v>
      </c>
      <c r="F100" s="197">
        <f t="shared" si="36"/>
        <v>0</v>
      </c>
      <c r="G100" s="132">
        <f t="shared" si="36"/>
        <v>0</v>
      </c>
      <c r="H100" s="132">
        <f t="shared" si="36"/>
        <v>0</v>
      </c>
      <c r="I100" s="43">
        <f t="shared" si="36"/>
        <v>0</v>
      </c>
      <c r="J100" s="43">
        <f t="shared" si="36"/>
        <v>0</v>
      </c>
      <c r="K100" s="43">
        <f t="shared" si="36"/>
        <v>0</v>
      </c>
      <c r="L100" s="43">
        <f t="shared" si="36"/>
        <v>0</v>
      </c>
      <c r="M100" s="43">
        <f t="shared" si="36"/>
        <v>0</v>
      </c>
      <c r="N100" s="43">
        <f t="shared" si="36"/>
        <v>0</v>
      </c>
      <c r="O100" s="44">
        <f t="shared" si="36"/>
        <v>0</v>
      </c>
      <c r="P100" s="45">
        <f t="shared" si="36"/>
        <v>0</v>
      </c>
    </row>
    <row r="101" spans="1:16" s="188" customFormat="1" hidden="1">
      <c r="A101" s="196"/>
      <c r="B101" s="54"/>
      <c r="C101" s="54"/>
      <c r="D101" s="54"/>
      <c r="E101" s="54"/>
      <c r="F101" s="54"/>
      <c r="G101" s="55"/>
      <c r="H101" s="55"/>
      <c r="I101" s="55"/>
      <c r="J101" s="55"/>
      <c r="K101" s="55"/>
      <c r="L101" s="55"/>
      <c r="M101" s="55"/>
      <c r="N101" s="55"/>
      <c r="O101" s="56"/>
      <c r="P101" s="57"/>
    </row>
    <row r="102" spans="1:16" hidden="1">
      <c r="A102" s="38"/>
      <c r="B102" s="54"/>
      <c r="C102" s="54"/>
      <c r="D102" s="54"/>
      <c r="E102" s="54"/>
      <c r="F102" s="54"/>
      <c r="G102" s="55"/>
      <c r="H102" s="55"/>
      <c r="I102" s="55"/>
      <c r="J102" s="55"/>
      <c r="K102" s="55"/>
      <c r="L102" s="55"/>
      <c r="M102" s="55"/>
      <c r="N102" s="55"/>
      <c r="O102" s="56"/>
      <c r="P102" s="57"/>
    </row>
    <row r="103" spans="1:16" ht="12" hidden="1" thickBot="1">
      <c r="B103" s="33" t="s">
        <v>23</v>
      </c>
      <c r="C103" s="176"/>
      <c r="D103" s="33"/>
      <c r="E103" s="33"/>
      <c r="F103" s="34"/>
      <c r="G103" s="34"/>
      <c r="H103" s="34"/>
      <c r="I103" s="34"/>
      <c r="J103" s="34"/>
      <c r="K103" s="34"/>
      <c r="L103" s="34"/>
      <c r="M103" s="34"/>
      <c r="N103" s="34"/>
      <c r="O103" s="35"/>
      <c r="P103" s="35"/>
    </row>
    <row r="104" spans="1:16" s="175" customFormat="1" hidden="1">
      <c r="A104" s="174"/>
      <c r="B104" s="177"/>
      <c r="C104" s="178"/>
      <c r="D104" s="178"/>
      <c r="E104" s="178"/>
      <c r="F104" s="179"/>
      <c r="G104" s="180"/>
      <c r="H104" s="181"/>
      <c r="I104" s="182"/>
      <c r="J104" s="181"/>
      <c r="K104" s="180"/>
      <c r="L104" s="183"/>
      <c r="M104" s="180"/>
      <c r="N104" s="181"/>
      <c r="O104" s="184">
        <f>SUM(F104:N104)</f>
        <v>0</v>
      </c>
      <c r="P104" s="195">
        <f t="shared" ref="P104:P105" si="37">(D104*$D$3)+(E104*$E$3)+(F104*$F$3)+(G104*$G$3)+(H104*$H$3)+(I104*$I$3)+(J104*$J$3)+(K104*$K$3)+(L104*$L$3)+(M104*$M$3)+(N104*$N$3)</f>
        <v>0</v>
      </c>
    </row>
    <row r="105" spans="1:16" s="30" customFormat="1" hidden="1">
      <c r="A105" s="1"/>
      <c r="B105" s="177"/>
      <c r="C105" s="64"/>
      <c r="D105" s="178"/>
      <c r="E105" s="178"/>
      <c r="F105" s="179"/>
      <c r="G105" s="180"/>
      <c r="H105" s="181"/>
      <c r="I105" s="182"/>
      <c r="J105" s="181"/>
      <c r="K105" s="180"/>
      <c r="L105" s="62"/>
      <c r="M105" s="59"/>
      <c r="N105" s="60"/>
      <c r="O105" s="36">
        <f>SUM(F105:N105)</f>
        <v>0</v>
      </c>
      <c r="P105" s="195">
        <f t="shared" si="37"/>
        <v>0</v>
      </c>
    </row>
    <row r="106" spans="1:16" ht="12" hidden="1" thickBot="1">
      <c r="A106" s="38"/>
      <c r="B106" s="39" t="s">
        <v>21</v>
      </c>
      <c r="C106" s="39">
        <f t="shared" ref="C106:D106" si="38">SUM(C105:C105)</f>
        <v>0</v>
      </c>
      <c r="D106" s="39">
        <f t="shared" si="38"/>
        <v>0</v>
      </c>
      <c r="E106" s="44">
        <f t="shared" ref="E106:N106" si="39">SUM(E104:E105)</f>
        <v>0</v>
      </c>
      <c r="F106" s="44">
        <f t="shared" si="39"/>
        <v>0</v>
      </c>
      <c r="G106" s="44">
        <f t="shared" si="39"/>
        <v>0</v>
      </c>
      <c r="H106" s="44">
        <f t="shared" si="39"/>
        <v>0</v>
      </c>
      <c r="I106" s="44">
        <f t="shared" si="39"/>
        <v>0</v>
      </c>
      <c r="J106" s="44">
        <f t="shared" si="39"/>
        <v>0</v>
      </c>
      <c r="K106" s="44">
        <f t="shared" si="39"/>
        <v>0</v>
      </c>
      <c r="L106" s="44">
        <f t="shared" si="39"/>
        <v>0</v>
      </c>
      <c r="M106" s="44">
        <f t="shared" si="39"/>
        <v>0</v>
      </c>
      <c r="N106" s="44">
        <f t="shared" si="39"/>
        <v>0</v>
      </c>
      <c r="O106" s="44">
        <f>SUM(O104:O105)</f>
        <v>0</v>
      </c>
      <c r="P106" s="45">
        <f>SUM(P104:P105)</f>
        <v>0</v>
      </c>
    </row>
    <row r="107" spans="1:16" hidden="1">
      <c r="A107" s="38"/>
      <c r="B107" s="54"/>
      <c r="C107" s="54"/>
      <c r="D107" s="54"/>
      <c r="E107" s="54"/>
      <c r="F107" s="54"/>
      <c r="G107" s="55"/>
      <c r="H107" s="55"/>
      <c r="I107" s="55"/>
      <c r="J107" s="55"/>
      <c r="K107" s="55"/>
      <c r="L107" s="55"/>
      <c r="M107" s="55"/>
      <c r="N107" s="55"/>
      <c r="O107" s="56"/>
      <c r="P107" s="57"/>
    </row>
    <row r="108" spans="1:16">
      <c r="A108" s="38"/>
      <c r="B108" s="54"/>
      <c r="C108" s="54"/>
      <c r="D108" s="54"/>
      <c r="E108" s="54"/>
      <c r="F108" s="54"/>
      <c r="G108" s="55"/>
      <c r="H108" s="55"/>
      <c r="I108" s="55"/>
      <c r="J108" s="55"/>
      <c r="K108" s="55"/>
      <c r="L108" s="55"/>
      <c r="M108" s="55"/>
      <c r="N108" s="55"/>
      <c r="O108" s="56"/>
      <c r="P108" s="57"/>
    </row>
    <row r="109" spans="1:16" ht="12" thickBot="1">
      <c r="B109" s="33" t="s">
        <v>45</v>
      </c>
      <c r="C109" s="33"/>
      <c r="D109" s="33"/>
      <c r="E109" s="33"/>
      <c r="F109" s="34"/>
      <c r="G109" s="34"/>
      <c r="H109" s="34"/>
      <c r="I109" s="34"/>
      <c r="J109" s="34"/>
      <c r="K109" s="34"/>
      <c r="L109" s="34"/>
      <c r="M109" s="34"/>
      <c r="N109" s="34"/>
      <c r="O109" s="35"/>
      <c r="P109" s="35"/>
    </row>
    <row r="110" spans="1:16" s="30" customFormat="1" ht="11.25" customHeight="1">
      <c r="A110" s="1"/>
      <c r="B110" s="58" t="s">
        <v>91</v>
      </c>
      <c r="C110" s="51"/>
      <c r="D110" s="193"/>
      <c r="E110" s="193"/>
      <c r="F110" s="194">
        <v>125</v>
      </c>
      <c r="G110" s="180"/>
      <c r="H110" s="181"/>
      <c r="I110" s="182"/>
      <c r="J110" s="181">
        <v>5</v>
      </c>
      <c r="K110" s="180"/>
      <c r="L110" s="183"/>
      <c r="M110" s="180"/>
      <c r="N110" s="181"/>
      <c r="O110" s="36">
        <f t="shared" ref="O110:O112" si="40">SUM(F110:N110)</f>
        <v>130</v>
      </c>
      <c r="P110" s="195">
        <f t="shared" ref="P110" si="41">(D110*$D$3)+(E110*$E$3)+(F110*$F$3)+(G110*$G$3)+(H110*$H$3)+(I110*$I$3)+(J110*$J$3)+(K110*$K$3)+(L110*$L$3)+(M110*$M$3)+(N110*$N$3)</f>
        <v>15</v>
      </c>
    </row>
    <row r="111" spans="1:16" s="30" customFormat="1" ht="11.25" customHeight="1">
      <c r="A111" s="1"/>
      <c r="B111" s="58"/>
      <c r="C111" s="51"/>
      <c r="D111" s="52"/>
      <c r="E111" s="52"/>
      <c r="F111" s="53"/>
      <c r="G111" s="59"/>
      <c r="H111" s="60"/>
      <c r="I111" s="61"/>
      <c r="J111" s="60"/>
      <c r="K111" s="59"/>
      <c r="L111" s="62"/>
      <c r="M111" s="59"/>
      <c r="N111" s="60"/>
      <c r="O111" s="36">
        <f t="shared" si="40"/>
        <v>0</v>
      </c>
      <c r="P111" s="195">
        <f t="shared" ref="P111:P112" si="42">(D111*$D$3)+(E111*$E$3)+(F111*$F$3)+(G111*$G$3)+(H111*$H$3)+(I111*$I$3)+(J111*$J$3)+(K111*$K$3)+(L111*$L$3)+(M111*$M$3)+(N111*$N$3)</f>
        <v>0</v>
      </c>
    </row>
    <row r="112" spans="1:16" s="30" customFormat="1" ht="11.25" customHeight="1">
      <c r="A112" s="1"/>
      <c r="B112" s="58"/>
      <c r="C112" s="51"/>
      <c r="D112" s="52"/>
      <c r="E112" s="52"/>
      <c r="F112" s="53"/>
      <c r="G112" s="59"/>
      <c r="H112" s="60"/>
      <c r="I112" s="61"/>
      <c r="J112" s="60"/>
      <c r="K112" s="59"/>
      <c r="L112" s="62"/>
      <c r="M112" s="59"/>
      <c r="N112" s="60"/>
      <c r="O112" s="36">
        <f t="shared" si="40"/>
        <v>0</v>
      </c>
      <c r="P112" s="195">
        <f t="shared" si="42"/>
        <v>0</v>
      </c>
    </row>
    <row r="113" spans="1:16" ht="12" thickBot="1">
      <c r="A113" s="38"/>
      <c r="B113" s="39" t="s">
        <v>21</v>
      </c>
      <c r="C113" s="39">
        <f t="shared" ref="C113:P113" si="43">SUM(C110:C112)</f>
        <v>0</v>
      </c>
      <c r="D113" s="39">
        <f t="shared" si="43"/>
        <v>0</v>
      </c>
      <c r="E113" s="39">
        <f t="shared" si="43"/>
        <v>0</v>
      </c>
      <c r="F113" s="39">
        <f t="shared" si="43"/>
        <v>125</v>
      </c>
      <c r="G113" s="43">
        <f t="shared" si="43"/>
        <v>0</v>
      </c>
      <c r="H113" s="43">
        <f t="shared" si="43"/>
        <v>0</v>
      </c>
      <c r="I113" s="43">
        <f t="shared" si="43"/>
        <v>0</v>
      </c>
      <c r="J113" s="43">
        <f t="shared" si="43"/>
        <v>5</v>
      </c>
      <c r="K113" s="43">
        <f t="shared" si="43"/>
        <v>0</v>
      </c>
      <c r="L113" s="43">
        <f t="shared" si="43"/>
        <v>0</v>
      </c>
      <c r="M113" s="43">
        <f t="shared" si="43"/>
        <v>0</v>
      </c>
      <c r="N113" s="43">
        <f t="shared" si="43"/>
        <v>0</v>
      </c>
      <c r="O113" s="44">
        <f t="shared" si="43"/>
        <v>130</v>
      </c>
      <c r="P113" s="45">
        <f t="shared" si="43"/>
        <v>15</v>
      </c>
    </row>
    <row r="114" spans="1:16" ht="11.25" customHeight="1">
      <c r="A114" s="38"/>
      <c r="B114" s="54"/>
      <c r="C114" s="54"/>
      <c r="D114" s="54"/>
      <c r="E114" s="54"/>
      <c r="F114" s="54"/>
      <c r="G114" s="55"/>
      <c r="H114" s="55"/>
      <c r="I114" s="55"/>
      <c r="J114" s="55"/>
      <c r="K114" s="55"/>
      <c r="L114" s="55"/>
      <c r="M114" s="55"/>
      <c r="N114" s="55"/>
      <c r="O114" s="56"/>
      <c r="P114" s="57"/>
    </row>
    <row r="115" spans="1:16" hidden="1"/>
    <row r="116" spans="1:16" ht="12" hidden="1" thickBot="1">
      <c r="B116" s="33" t="s">
        <v>30</v>
      </c>
      <c r="C116" s="33"/>
      <c r="D116" s="33"/>
      <c r="E116" s="33"/>
      <c r="F116" s="34"/>
      <c r="G116" s="34"/>
      <c r="H116" s="34"/>
      <c r="I116" s="34"/>
      <c r="J116" s="34"/>
      <c r="K116" s="34"/>
      <c r="L116" s="34"/>
      <c r="M116" s="34"/>
      <c r="N116" s="34"/>
      <c r="O116" s="35"/>
      <c r="P116" s="35"/>
    </row>
    <row r="117" spans="1:16" s="30" customFormat="1" ht="11.25" hidden="1" customHeight="1">
      <c r="A117" s="1"/>
      <c r="B117" s="58"/>
      <c r="C117" s="51"/>
      <c r="D117" s="52"/>
      <c r="E117" s="52"/>
      <c r="F117" s="53"/>
      <c r="G117" s="59"/>
      <c r="H117" s="60"/>
      <c r="I117" s="61"/>
      <c r="J117" s="60"/>
      <c r="K117" s="59"/>
      <c r="L117" s="62"/>
      <c r="M117" s="59"/>
      <c r="N117" s="60"/>
      <c r="O117" s="36">
        <f>SUM(F117:N117)</f>
        <v>0</v>
      </c>
      <c r="P117" s="195">
        <f t="shared" ref="P117:P118" si="44">(D117*$D$3)+(E117*$E$3)+(F117*$F$3)+(G117*$G$3)+(H117*$H$3)+(I117*$I$3)+(J117*$J$3)+(K117*$K$3)+(L117*$L$3)+(M117*$M$3)+(N117*$N$3)</f>
        <v>0</v>
      </c>
    </row>
    <row r="118" spans="1:16" s="30" customFormat="1" ht="11.25" hidden="1" customHeight="1">
      <c r="A118" s="1"/>
      <c r="B118" s="58"/>
      <c r="C118" s="51"/>
      <c r="D118" s="52"/>
      <c r="E118" s="52"/>
      <c r="F118" s="53"/>
      <c r="G118" s="59"/>
      <c r="H118" s="60"/>
      <c r="I118" s="61"/>
      <c r="J118" s="60"/>
      <c r="K118" s="59"/>
      <c r="L118" s="62"/>
      <c r="M118" s="59"/>
      <c r="N118" s="60"/>
      <c r="O118" s="36">
        <f>SUM(F118:N118)</f>
        <v>0</v>
      </c>
      <c r="P118" s="195">
        <f t="shared" si="44"/>
        <v>0</v>
      </c>
    </row>
    <row r="119" spans="1:16" ht="12" hidden="1" thickBot="1">
      <c r="A119" s="38"/>
      <c r="B119" s="39" t="s">
        <v>21</v>
      </c>
      <c r="C119" s="39">
        <f t="shared" ref="C119:P119" si="45">SUM(C117:C118)</f>
        <v>0</v>
      </c>
      <c r="D119" s="39">
        <f t="shared" si="45"/>
        <v>0</v>
      </c>
      <c r="E119" s="39">
        <f t="shared" si="45"/>
        <v>0</v>
      </c>
      <c r="F119" s="39">
        <f t="shared" si="45"/>
        <v>0</v>
      </c>
      <c r="G119" s="43">
        <f t="shared" si="45"/>
        <v>0</v>
      </c>
      <c r="H119" s="43">
        <f t="shared" si="45"/>
        <v>0</v>
      </c>
      <c r="I119" s="43">
        <f t="shared" si="45"/>
        <v>0</v>
      </c>
      <c r="J119" s="43">
        <f t="shared" si="45"/>
        <v>0</v>
      </c>
      <c r="K119" s="43">
        <f t="shared" si="45"/>
        <v>0</v>
      </c>
      <c r="L119" s="43">
        <f t="shared" si="45"/>
        <v>0</v>
      </c>
      <c r="M119" s="43">
        <f t="shared" si="45"/>
        <v>0</v>
      </c>
      <c r="N119" s="43">
        <f t="shared" si="45"/>
        <v>0</v>
      </c>
      <c r="O119" s="44">
        <f t="shared" si="45"/>
        <v>0</v>
      </c>
      <c r="P119" s="45">
        <f t="shared" si="45"/>
        <v>0</v>
      </c>
    </row>
    <row r="120" spans="1:16" ht="11.25" hidden="1" customHeight="1">
      <c r="A120" s="38"/>
      <c r="B120" s="54"/>
      <c r="C120" s="54"/>
      <c r="D120" s="54"/>
      <c r="E120" s="54"/>
      <c r="F120" s="54"/>
      <c r="G120" s="55"/>
      <c r="H120" s="55"/>
      <c r="I120" s="55"/>
      <c r="J120" s="55"/>
      <c r="K120" s="55"/>
      <c r="L120" s="55"/>
      <c r="M120" s="55"/>
      <c r="N120" s="55"/>
      <c r="O120" s="56"/>
      <c r="P120" s="57"/>
    </row>
    <row r="121" spans="1:16" s="185" customFormat="1" hidden="1"/>
    <row r="122" spans="1:16" s="185" customFormat="1" ht="12" hidden="1" thickBot="1">
      <c r="B122" s="176" t="s">
        <v>54</v>
      </c>
      <c r="C122" s="176"/>
      <c r="D122" s="176"/>
      <c r="E122" s="176"/>
      <c r="F122" s="34"/>
      <c r="G122" s="34"/>
      <c r="H122" s="34"/>
      <c r="I122" s="34"/>
      <c r="J122" s="34"/>
      <c r="K122" s="34"/>
      <c r="L122" s="34"/>
      <c r="M122" s="34"/>
      <c r="N122" s="34"/>
      <c r="O122" s="35"/>
      <c r="P122" s="35"/>
    </row>
    <row r="123" spans="1:16" s="186" customFormat="1" hidden="1">
      <c r="A123" s="185"/>
      <c r="B123" s="187"/>
      <c r="C123" s="63"/>
      <c r="D123" s="178"/>
      <c r="E123" s="178"/>
      <c r="F123" s="179"/>
      <c r="G123" s="180"/>
      <c r="H123" s="181"/>
      <c r="I123" s="182"/>
      <c r="J123" s="181"/>
      <c r="K123" s="180"/>
      <c r="L123" s="183"/>
      <c r="M123" s="180"/>
      <c r="N123" s="181"/>
      <c r="O123" s="184">
        <f t="shared" ref="O123:O147" si="46">SUM(F123:N123)</f>
        <v>0</v>
      </c>
      <c r="P123" s="195">
        <f t="shared" ref="P123:P147" si="47">(D123*$D$3)+(E123*$E$3)+(F123*$F$3)+(G123*$G$3)+(H123*$H$3)+(I123*$I$3)+(J123*$J$3)+(K123*$K$3)+(L123*$L$3)+(M123*$M$3)+(N123*$N$3)</f>
        <v>0</v>
      </c>
    </row>
    <row r="124" spans="1:16" s="189" customFormat="1" hidden="1">
      <c r="A124" s="188"/>
      <c r="B124" s="187"/>
      <c r="C124" s="51"/>
      <c r="D124" s="193"/>
      <c r="E124" s="193"/>
      <c r="F124" s="194"/>
      <c r="G124" s="180"/>
      <c r="H124" s="181"/>
      <c r="I124" s="182"/>
      <c r="J124" s="181"/>
      <c r="K124" s="180"/>
      <c r="L124" s="183"/>
      <c r="M124" s="180"/>
      <c r="N124" s="181"/>
      <c r="O124" s="184">
        <f t="shared" si="46"/>
        <v>0</v>
      </c>
      <c r="P124" s="195">
        <f t="shared" si="47"/>
        <v>0</v>
      </c>
    </row>
    <row r="125" spans="1:16" s="189" customFormat="1" hidden="1">
      <c r="A125" s="188"/>
      <c r="B125" s="187"/>
      <c r="C125" s="51"/>
      <c r="D125" s="193"/>
      <c r="E125" s="193"/>
      <c r="F125" s="194"/>
      <c r="G125" s="180"/>
      <c r="H125" s="181"/>
      <c r="I125" s="182"/>
      <c r="J125" s="181"/>
      <c r="K125" s="180"/>
      <c r="L125" s="183"/>
      <c r="M125" s="180"/>
      <c r="N125" s="181"/>
      <c r="O125" s="184">
        <f t="shared" si="46"/>
        <v>0</v>
      </c>
      <c r="P125" s="195">
        <f t="shared" si="47"/>
        <v>0</v>
      </c>
    </row>
    <row r="126" spans="1:16" s="189" customFormat="1" hidden="1">
      <c r="A126" s="188"/>
      <c r="B126" s="187"/>
      <c r="C126" s="51"/>
      <c r="D126" s="193"/>
      <c r="E126" s="193"/>
      <c r="F126" s="194"/>
      <c r="G126" s="180"/>
      <c r="H126" s="181"/>
      <c r="I126" s="182"/>
      <c r="J126" s="181"/>
      <c r="K126" s="180"/>
      <c r="L126" s="183"/>
      <c r="M126" s="180"/>
      <c r="N126" s="181"/>
      <c r="O126" s="184">
        <f t="shared" si="46"/>
        <v>0</v>
      </c>
      <c r="P126" s="195">
        <f t="shared" si="47"/>
        <v>0</v>
      </c>
    </row>
    <row r="127" spans="1:16" s="189" customFormat="1" hidden="1">
      <c r="A127" s="188"/>
      <c r="B127" s="187"/>
      <c r="C127" s="51"/>
      <c r="D127" s="193"/>
      <c r="E127" s="193"/>
      <c r="F127" s="194"/>
      <c r="G127" s="180"/>
      <c r="H127" s="181"/>
      <c r="I127" s="182"/>
      <c r="J127" s="181"/>
      <c r="K127" s="180"/>
      <c r="L127" s="183"/>
      <c r="M127" s="180"/>
      <c r="N127" s="181"/>
      <c r="O127" s="184">
        <f t="shared" si="46"/>
        <v>0</v>
      </c>
      <c r="P127" s="195">
        <f t="shared" si="47"/>
        <v>0</v>
      </c>
    </row>
    <row r="128" spans="1:16" s="189" customFormat="1" hidden="1">
      <c r="A128" s="188"/>
      <c r="B128" s="187"/>
      <c r="C128" s="51"/>
      <c r="D128" s="193"/>
      <c r="E128" s="193"/>
      <c r="F128" s="194"/>
      <c r="G128" s="180"/>
      <c r="H128" s="181"/>
      <c r="I128" s="182"/>
      <c r="J128" s="181"/>
      <c r="K128" s="180"/>
      <c r="L128" s="183"/>
      <c r="M128" s="180"/>
      <c r="N128" s="181"/>
      <c r="O128" s="184">
        <f t="shared" si="46"/>
        <v>0</v>
      </c>
      <c r="P128" s="195">
        <f t="shared" si="47"/>
        <v>0</v>
      </c>
    </row>
    <row r="129" spans="1:16" s="189" customFormat="1" hidden="1">
      <c r="A129" s="188"/>
      <c r="B129" s="187"/>
      <c r="C129" s="51"/>
      <c r="D129" s="193"/>
      <c r="E129" s="193"/>
      <c r="F129" s="194"/>
      <c r="G129" s="180"/>
      <c r="H129" s="181"/>
      <c r="I129" s="182"/>
      <c r="J129" s="181"/>
      <c r="K129" s="180"/>
      <c r="L129" s="183"/>
      <c r="M129" s="180"/>
      <c r="N129" s="181"/>
      <c r="O129" s="184">
        <f t="shared" si="46"/>
        <v>0</v>
      </c>
      <c r="P129" s="195">
        <f t="shared" si="47"/>
        <v>0</v>
      </c>
    </row>
    <row r="130" spans="1:16" s="189" customFormat="1" hidden="1">
      <c r="A130" s="188"/>
      <c r="B130" s="187"/>
      <c r="C130" s="51"/>
      <c r="D130" s="193"/>
      <c r="E130" s="193"/>
      <c r="F130" s="194"/>
      <c r="G130" s="180"/>
      <c r="H130" s="181"/>
      <c r="I130" s="182"/>
      <c r="J130" s="181"/>
      <c r="K130" s="180"/>
      <c r="L130" s="183"/>
      <c r="M130" s="180"/>
      <c r="N130" s="181"/>
      <c r="O130" s="184">
        <f t="shared" si="46"/>
        <v>0</v>
      </c>
      <c r="P130" s="195">
        <f t="shared" si="47"/>
        <v>0</v>
      </c>
    </row>
    <row r="131" spans="1:16" s="189" customFormat="1" hidden="1">
      <c r="A131" s="188"/>
      <c r="B131" s="187"/>
      <c r="C131" s="51"/>
      <c r="D131" s="193"/>
      <c r="E131" s="193"/>
      <c r="F131" s="194"/>
      <c r="G131" s="180"/>
      <c r="H131" s="181"/>
      <c r="I131" s="182"/>
      <c r="J131" s="181"/>
      <c r="K131" s="180"/>
      <c r="L131" s="183"/>
      <c r="M131" s="180"/>
      <c r="N131" s="181"/>
      <c r="O131" s="184">
        <f t="shared" si="46"/>
        <v>0</v>
      </c>
      <c r="P131" s="195">
        <f t="shared" si="47"/>
        <v>0</v>
      </c>
    </row>
    <row r="132" spans="1:16" s="189" customFormat="1" hidden="1">
      <c r="A132" s="188"/>
      <c r="B132" s="187"/>
      <c r="C132" s="51"/>
      <c r="D132" s="193"/>
      <c r="E132" s="193"/>
      <c r="F132" s="194"/>
      <c r="G132" s="180"/>
      <c r="H132" s="181"/>
      <c r="I132" s="182"/>
      <c r="J132" s="181"/>
      <c r="K132" s="180"/>
      <c r="L132" s="183"/>
      <c r="M132" s="180"/>
      <c r="N132" s="181"/>
      <c r="O132" s="184">
        <f t="shared" si="46"/>
        <v>0</v>
      </c>
      <c r="P132" s="195">
        <f t="shared" si="47"/>
        <v>0</v>
      </c>
    </row>
    <row r="133" spans="1:16" s="189" customFormat="1" hidden="1">
      <c r="A133" s="188"/>
      <c r="B133" s="187"/>
      <c r="C133" s="51"/>
      <c r="D133" s="193"/>
      <c r="E133" s="193"/>
      <c r="F133" s="194"/>
      <c r="G133" s="180"/>
      <c r="H133" s="181"/>
      <c r="I133" s="182"/>
      <c r="J133" s="181"/>
      <c r="K133" s="180"/>
      <c r="L133" s="183"/>
      <c r="M133" s="180"/>
      <c r="N133" s="181"/>
      <c r="O133" s="184">
        <f t="shared" si="46"/>
        <v>0</v>
      </c>
      <c r="P133" s="195">
        <f t="shared" si="47"/>
        <v>0</v>
      </c>
    </row>
    <row r="134" spans="1:16" s="189" customFormat="1" hidden="1">
      <c r="A134" s="188"/>
      <c r="B134" s="187"/>
      <c r="C134" s="51"/>
      <c r="D134" s="193"/>
      <c r="E134" s="193"/>
      <c r="F134" s="194"/>
      <c r="G134" s="180"/>
      <c r="H134" s="181"/>
      <c r="I134" s="182"/>
      <c r="J134" s="181"/>
      <c r="K134" s="180"/>
      <c r="L134" s="183"/>
      <c r="M134" s="180"/>
      <c r="N134" s="181"/>
      <c r="O134" s="184">
        <f t="shared" si="46"/>
        <v>0</v>
      </c>
      <c r="P134" s="195">
        <f t="shared" si="47"/>
        <v>0</v>
      </c>
    </row>
    <row r="135" spans="1:16" s="189" customFormat="1" hidden="1">
      <c r="A135" s="188"/>
      <c r="B135" s="187"/>
      <c r="C135" s="51"/>
      <c r="D135" s="193"/>
      <c r="E135" s="193"/>
      <c r="F135" s="194"/>
      <c r="G135" s="180"/>
      <c r="H135" s="181"/>
      <c r="I135" s="182"/>
      <c r="J135" s="181"/>
      <c r="K135" s="180"/>
      <c r="L135" s="183"/>
      <c r="M135" s="180"/>
      <c r="N135" s="181"/>
      <c r="O135" s="184">
        <f t="shared" si="46"/>
        <v>0</v>
      </c>
      <c r="P135" s="195">
        <f t="shared" si="47"/>
        <v>0</v>
      </c>
    </row>
    <row r="136" spans="1:16" s="186" customFormat="1" hidden="1">
      <c r="A136" s="185"/>
      <c r="B136" s="187"/>
      <c r="C136" s="51"/>
      <c r="D136" s="178"/>
      <c r="E136" s="178"/>
      <c r="F136" s="179"/>
      <c r="G136" s="180"/>
      <c r="H136" s="181"/>
      <c r="I136" s="182"/>
      <c r="J136" s="181"/>
      <c r="K136" s="180"/>
      <c r="L136" s="183"/>
      <c r="M136" s="180"/>
      <c r="N136" s="181"/>
      <c r="O136" s="184">
        <f t="shared" si="46"/>
        <v>0</v>
      </c>
      <c r="P136" s="195">
        <f t="shared" si="47"/>
        <v>0</v>
      </c>
    </row>
    <row r="137" spans="1:16" s="186" customFormat="1" hidden="1">
      <c r="A137" s="185"/>
      <c r="B137" s="187"/>
      <c r="C137" s="51"/>
      <c r="D137" s="178"/>
      <c r="E137" s="178"/>
      <c r="F137" s="179"/>
      <c r="G137" s="180"/>
      <c r="H137" s="181"/>
      <c r="I137" s="182"/>
      <c r="J137" s="181"/>
      <c r="K137" s="180"/>
      <c r="L137" s="183"/>
      <c r="M137" s="180"/>
      <c r="N137" s="181"/>
      <c r="O137" s="184">
        <f t="shared" si="46"/>
        <v>0</v>
      </c>
      <c r="P137" s="195">
        <f t="shared" si="47"/>
        <v>0</v>
      </c>
    </row>
    <row r="138" spans="1:16" s="186" customFormat="1" hidden="1">
      <c r="A138" s="185"/>
      <c r="B138" s="187"/>
      <c r="C138" s="51"/>
      <c r="D138" s="178"/>
      <c r="E138" s="178"/>
      <c r="F138" s="179"/>
      <c r="G138" s="180"/>
      <c r="H138" s="181"/>
      <c r="I138" s="182"/>
      <c r="J138" s="181"/>
      <c r="K138" s="180"/>
      <c r="L138" s="183"/>
      <c r="M138" s="180"/>
      <c r="N138" s="181"/>
      <c r="O138" s="184">
        <f t="shared" si="46"/>
        <v>0</v>
      </c>
      <c r="P138" s="195">
        <f t="shared" si="47"/>
        <v>0</v>
      </c>
    </row>
    <row r="139" spans="1:16" s="186" customFormat="1" hidden="1">
      <c r="A139" s="185"/>
      <c r="B139" s="187"/>
      <c r="C139" s="51"/>
      <c r="D139" s="178"/>
      <c r="E139" s="178"/>
      <c r="F139" s="179"/>
      <c r="G139" s="180"/>
      <c r="H139" s="181"/>
      <c r="I139" s="182"/>
      <c r="J139" s="181"/>
      <c r="K139" s="180"/>
      <c r="L139" s="183"/>
      <c r="M139" s="180"/>
      <c r="N139" s="181"/>
      <c r="O139" s="184">
        <f t="shared" si="46"/>
        <v>0</v>
      </c>
      <c r="P139" s="195">
        <f t="shared" si="47"/>
        <v>0</v>
      </c>
    </row>
    <row r="140" spans="1:16" s="186" customFormat="1" hidden="1">
      <c r="A140" s="185"/>
      <c r="B140" s="187"/>
      <c r="C140" s="51"/>
      <c r="D140" s="178"/>
      <c r="E140" s="178"/>
      <c r="F140" s="179"/>
      <c r="G140" s="180"/>
      <c r="H140" s="181"/>
      <c r="I140" s="182"/>
      <c r="J140" s="181"/>
      <c r="K140" s="180"/>
      <c r="L140" s="183"/>
      <c r="M140" s="180"/>
      <c r="N140" s="181"/>
      <c r="O140" s="184">
        <f t="shared" si="46"/>
        <v>0</v>
      </c>
      <c r="P140" s="195">
        <f t="shared" si="47"/>
        <v>0</v>
      </c>
    </row>
    <row r="141" spans="1:16" s="189" customFormat="1" hidden="1">
      <c r="A141" s="188"/>
      <c r="B141" s="187"/>
      <c r="C141" s="51"/>
      <c r="D141" s="193"/>
      <c r="E141" s="193"/>
      <c r="F141" s="194"/>
      <c r="G141" s="180"/>
      <c r="H141" s="181"/>
      <c r="I141" s="182"/>
      <c r="J141" s="181"/>
      <c r="K141" s="180"/>
      <c r="L141" s="183"/>
      <c r="M141" s="180"/>
      <c r="N141" s="181"/>
      <c r="O141" s="184">
        <f t="shared" ref="O141:O146" si="48">SUM(F141:N141)</f>
        <v>0</v>
      </c>
      <c r="P141" s="195">
        <f t="shared" si="47"/>
        <v>0</v>
      </c>
    </row>
    <row r="142" spans="1:16" s="189" customFormat="1" hidden="1">
      <c r="A142" s="188"/>
      <c r="B142" s="187"/>
      <c r="C142" s="51"/>
      <c r="D142" s="193"/>
      <c r="E142" s="193"/>
      <c r="F142" s="194"/>
      <c r="G142" s="180"/>
      <c r="H142" s="181"/>
      <c r="I142" s="182"/>
      <c r="J142" s="181"/>
      <c r="K142" s="180"/>
      <c r="L142" s="183"/>
      <c r="M142" s="180"/>
      <c r="N142" s="181"/>
      <c r="O142" s="184">
        <f t="shared" si="48"/>
        <v>0</v>
      </c>
      <c r="P142" s="195">
        <f t="shared" si="47"/>
        <v>0</v>
      </c>
    </row>
    <row r="143" spans="1:16" s="189" customFormat="1" hidden="1">
      <c r="A143" s="188"/>
      <c r="B143" s="187"/>
      <c r="C143" s="51"/>
      <c r="D143" s="193"/>
      <c r="E143" s="193"/>
      <c r="F143" s="194"/>
      <c r="G143" s="180"/>
      <c r="H143" s="181"/>
      <c r="I143" s="182"/>
      <c r="J143" s="181"/>
      <c r="K143" s="180"/>
      <c r="L143" s="183"/>
      <c r="M143" s="180"/>
      <c r="N143" s="181"/>
      <c r="O143" s="184">
        <f t="shared" si="48"/>
        <v>0</v>
      </c>
      <c r="P143" s="195">
        <f t="shared" si="47"/>
        <v>0</v>
      </c>
    </row>
    <row r="144" spans="1:16" s="189" customFormat="1" hidden="1">
      <c r="A144" s="188"/>
      <c r="B144" s="187"/>
      <c r="C144" s="51"/>
      <c r="D144" s="193"/>
      <c r="E144" s="193"/>
      <c r="F144" s="194"/>
      <c r="G144" s="180"/>
      <c r="H144" s="181"/>
      <c r="I144" s="182"/>
      <c r="J144" s="181"/>
      <c r="K144" s="180"/>
      <c r="L144" s="183"/>
      <c r="M144" s="180"/>
      <c r="N144" s="181"/>
      <c r="O144" s="184">
        <f t="shared" si="48"/>
        <v>0</v>
      </c>
      <c r="P144" s="195">
        <f t="shared" si="47"/>
        <v>0</v>
      </c>
    </row>
    <row r="145" spans="1:16" s="189" customFormat="1" hidden="1">
      <c r="A145" s="188"/>
      <c r="B145" s="187"/>
      <c r="C145" s="51"/>
      <c r="D145" s="193"/>
      <c r="E145" s="193"/>
      <c r="F145" s="194"/>
      <c r="G145" s="180"/>
      <c r="H145" s="181"/>
      <c r="I145" s="182"/>
      <c r="J145" s="181"/>
      <c r="K145" s="180"/>
      <c r="L145" s="183"/>
      <c r="M145" s="180"/>
      <c r="N145" s="181"/>
      <c r="O145" s="184">
        <f t="shared" si="48"/>
        <v>0</v>
      </c>
      <c r="P145" s="195">
        <f t="shared" si="47"/>
        <v>0</v>
      </c>
    </row>
    <row r="146" spans="1:16" s="189" customFormat="1" hidden="1">
      <c r="A146" s="188"/>
      <c r="B146" s="187"/>
      <c r="C146" s="51"/>
      <c r="D146" s="193"/>
      <c r="E146" s="193"/>
      <c r="F146" s="194"/>
      <c r="G146" s="180"/>
      <c r="H146" s="181"/>
      <c r="I146" s="182"/>
      <c r="J146" s="181"/>
      <c r="K146" s="180"/>
      <c r="L146" s="183"/>
      <c r="M146" s="180"/>
      <c r="N146" s="181"/>
      <c r="O146" s="184">
        <f t="shared" si="48"/>
        <v>0</v>
      </c>
      <c r="P146" s="195">
        <f t="shared" si="47"/>
        <v>0</v>
      </c>
    </row>
    <row r="147" spans="1:16" s="186" customFormat="1" hidden="1">
      <c r="A147" s="185"/>
      <c r="B147" s="187"/>
      <c r="C147" s="51"/>
      <c r="D147" s="178"/>
      <c r="E147" s="178"/>
      <c r="F147" s="179"/>
      <c r="G147" s="180"/>
      <c r="H147" s="181"/>
      <c r="I147" s="182"/>
      <c r="J147" s="181"/>
      <c r="K147" s="180"/>
      <c r="L147" s="183"/>
      <c r="M147" s="180"/>
      <c r="N147" s="181"/>
      <c r="O147" s="184">
        <f t="shared" si="46"/>
        <v>0</v>
      </c>
      <c r="P147" s="195">
        <f t="shared" si="47"/>
        <v>0</v>
      </c>
    </row>
    <row r="148" spans="1:16" s="185" customFormat="1" ht="12" hidden="1" thickBot="1">
      <c r="A148" s="38"/>
      <c r="B148" s="39" t="s">
        <v>21</v>
      </c>
      <c r="C148" s="39">
        <f>SUM(C147:C147)</f>
        <v>0</v>
      </c>
      <c r="D148" s="39">
        <f>SUM(D123:D147)</f>
        <v>0</v>
      </c>
      <c r="E148" s="39">
        <f>SUM(E123:E147)</f>
        <v>0</v>
      </c>
      <c r="F148" s="39">
        <f>SUM(F147:F147)</f>
        <v>0</v>
      </c>
      <c r="G148" s="43">
        <f t="shared" ref="G148:P148" si="49">SUM(G123:G147)</f>
        <v>0</v>
      </c>
      <c r="H148" s="43">
        <f t="shared" si="49"/>
        <v>0</v>
      </c>
      <c r="I148" s="43">
        <f t="shared" si="49"/>
        <v>0</v>
      </c>
      <c r="J148" s="43">
        <f t="shared" si="49"/>
        <v>0</v>
      </c>
      <c r="K148" s="43">
        <f t="shared" si="49"/>
        <v>0</v>
      </c>
      <c r="L148" s="43">
        <f t="shared" si="49"/>
        <v>0</v>
      </c>
      <c r="M148" s="43">
        <f t="shared" si="49"/>
        <v>0</v>
      </c>
      <c r="N148" s="43">
        <f t="shared" si="49"/>
        <v>0</v>
      </c>
      <c r="O148" s="44">
        <f t="shared" si="49"/>
        <v>0</v>
      </c>
      <c r="P148" s="45">
        <f t="shared" si="49"/>
        <v>0</v>
      </c>
    </row>
    <row r="149" spans="1:16" s="185" customFormat="1" hidden="1"/>
    <row r="150" spans="1:16" s="188" customFormat="1" hidden="1"/>
    <row r="151" spans="1:16" s="188" customFormat="1" ht="12" hidden="1" thickBot="1">
      <c r="B151" s="190" t="s">
        <v>64</v>
      </c>
      <c r="C151" s="190"/>
      <c r="D151" s="190"/>
      <c r="E151" s="190"/>
      <c r="F151" s="191"/>
      <c r="G151" s="191"/>
      <c r="H151" s="191"/>
      <c r="I151" s="191"/>
      <c r="J151" s="191"/>
      <c r="K151" s="191"/>
      <c r="L151" s="191"/>
      <c r="M151" s="191"/>
      <c r="N151" s="191"/>
      <c r="O151" s="192"/>
      <c r="P151" s="192"/>
    </row>
    <row r="152" spans="1:16" s="189" customFormat="1" hidden="1">
      <c r="A152" s="188"/>
      <c r="B152" s="187"/>
      <c r="C152" s="63"/>
      <c r="D152" s="193"/>
      <c r="E152" s="193"/>
      <c r="F152" s="194"/>
      <c r="G152" s="180"/>
      <c r="H152" s="181"/>
      <c r="I152" s="182"/>
      <c r="J152" s="181"/>
      <c r="K152" s="180"/>
      <c r="L152" s="183"/>
      <c r="M152" s="180"/>
      <c r="N152" s="181"/>
      <c r="O152" s="184">
        <f t="shared" ref="O152:O169" si="50">SUM(F152:N152)</f>
        <v>0</v>
      </c>
      <c r="P152" s="195">
        <f t="shared" ref="P152:P170" si="51">(D152*$D$3)+(E152*$E$3)+(F152*$F$3)+(G152*$G$3)+(H152*$H$3)+(I152*$I$3)+(J152*$J$3)+(K152*$K$3)+(L152*$L$3)+(M152*$M$3)+(N152*$N$3)</f>
        <v>0</v>
      </c>
    </row>
    <row r="153" spans="1:16" s="189" customFormat="1" hidden="1">
      <c r="A153" s="188"/>
      <c r="B153" s="187"/>
      <c r="C153" s="51"/>
      <c r="D153" s="193"/>
      <c r="E153" s="193"/>
      <c r="F153" s="194"/>
      <c r="G153" s="180"/>
      <c r="H153" s="181"/>
      <c r="I153" s="182"/>
      <c r="J153" s="181"/>
      <c r="K153" s="180"/>
      <c r="L153" s="183"/>
      <c r="M153" s="180"/>
      <c r="N153" s="181"/>
      <c r="O153" s="184">
        <f t="shared" si="50"/>
        <v>0</v>
      </c>
      <c r="P153" s="195">
        <f t="shared" si="51"/>
        <v>0</v>
      </c>
    </row>
    <row r="154" spans="1:16" s="189" customFormat="1" hidden="1">
      <c r="A154" s="188"/>
      <c r="B154" s="187"/>
      <c r="C154" s="51"/>
      <c r="D154" s="193"/>
      <c r="E154" s="193"/>
      <c r="F154" s="194"/>
      <c r="G154" s="180"/>
      <c r="H154" s="181"/>
      <c r="I154" s="182"/>
      <c r="J154" s="181"/>
      <c r="K154" s="180"/>
      <c r="L154" s="183"/>
      <c r="M154" s="180"/>
      <c r="N154" s="181"/>
      <c r="O154" s="184">
        <f t="shared" si="50"/>
        <v>0</v>
      </c>
      <c r="P154" s="195">
        <f t="shared" si="51"/>
        <v>0</v>
      </c>
    </row>
    <row r="155" spans="1:16" s="189" customFormat="1" hidden="1">
      <c r="A155" s="188"/>
      <c r="B155" s="187"/>
      <c r="C155" s="51"/>
      <c r="D155" s="193"/>
      <c r="E155" s="193"/>
      <c r="F155" s="194"/>
      <c r="G155" s="180"/>
      <c r="H155" s="181"/>
      <c r="I155" s="182"/>
      <c r="J155" s="181"/>
      <c r="K155" s="180"/>
      <c r="L155" s="183"/>
      <c r="M155" s="180"/>
      <c r="N155" s="181"/>
      <c r="O155" s="184">
        <f t="shared" si="50"/>
        <v>0</v>
      </c>
      <c r="P155" s="195">
        <f t="shared" si="51"/>
        <v>0</v>
      </c>
    </row>
    <row r="156" spans="1:16" s="189" customFormat="1" hidden="1">
      <c r="A156" s="188"/>
      <c r="B156" s="187"/>
      <c r="C156" s="51"/>
      <c r="D156" s="193"/>
      <c r="E156" s="193"/>
      <c r="F156" s="194"/>
      <c r="G156" s="180"/>
      <c r="H156" s="181"/>
      <c r="I156" s="182"/>
      <c r="J156" s="181"/>
      <c r="K156" s="180"/>
      <c r="L156" s="183"/>
      <c r="M156" s="180"/>
      <c r="N156" s="181"/>
      <c r="O156" s="184">
        <f t="shared" si="50"/>
        <v>0</v>
      </c>
      <c r="P156" s="195">
        <f t="shared" si="51"/>
        <v>0</v>
      </c>
    </row>
    <row r="157" spans="1:16" s="189" customFormat="1" hidden="1">
      <c r="A157" s="188"/>
      <c r="B157" s="187"/>
      <c r="C157" s="51"/>
      <c r="D157" s="193"/>
      <c r="E157" s="193"/>
      <c r="F157" s="194"/>
      <c r="G157" s="180"/>
      <c r="H157" s="181"/>
      <c r="I157" s="182"/>
      <c r="J157" s="181"/>
      <c r="K157" s="180"/>
      <c r="L157" s="183"/>
      <c r="M157" s="180"/>
      <c r="N157" s="181"/>
      <c r="O157" s="184">
        <f t="shared" si="50"/>
        <v>0</v>
      </c>
      <c r="P157" s="195">
        <f t="shared" si="51"/>
        <v>0</v>
      </c>
    </row>
    <row r="158" spans="1:16" s="189" customFormat="1" hidden="1">
      <c r="A158" s="188"/>
      <c r="B158" s="187"/>
      <c r="C158" s="51"/>
      <c r="D158" s="193"/>
      <c r="E158" s="193"/>
      <c r="F158" s="194"/>
      <c r="G158" s="180"/>
      <c r="H158" s="181"/>
      <c r="I158" s="182"/>
      <c r="J158" s="181"/>
      <c r="K158" s="180"/>
      <c r="L158" s="183"/>
      <c r="M158" s="180"/>
      <c r="N158" s="181"/>
      <c r="O158" s="184">
        <f t="shared" si="50"/>
        <v>0</v>
      </c>
      <c r="P158" s="195">
        <f t="shared" si="51"/>
        <v>0</v>
      </c>
    </row>
    <row r="159" spans="1:16" s="189" customFormat="1" hidden="1">
      <c r="A159" s="188"/>
      <c r="B159" s="187"/>
      <c r="C159" s="51"/>
      <c r="D159" s="193"/>
      <c r="E159" s="193"/>
      <c r="F159" s="194"/>
      <c r="G159" s="180"/>
      <c r="H159" s="181"/>
      <c r="I159" s="182"/>
      <c r="J159" s="181"/>
      <c r="K159" s="180"/>
      <c r="L159" s="183"/>
      <c r="M159" s="180"/>
      <c r="N159" s="181"/>
      <c r="O159" s="184">
        <f t="shared" si="50"/>
        <v>0</v>
      </c>
      <c r="P159" s="195">
        <f t="shared" si="51"/>
        <v>0</v>
      </c>
    </row>
    <row r="160" spans="1:16" s="189" customFormat="1" hidden="1">
      <c r="A160" s="188"/>
      <c r="B160" s="187"/>
      <c r="C160" s="51"/>
      <c r="D160" s="193"/>
      <c r="E160" s="193"/>
      <c r="F160" s="194"/>
      <c r="G160" s="180"/>
      <c r="H160" s="181"/>
      <c r="I160" s="182"/>
      <c r="J160" s="181"/>
      <c r="K160" s="180"/>
      <c r="L160" s="183"/>
      <c r="M160" s="180"/>
      <c r="N160" s="181"/>
      <c r="O160" s="184">
        <f t="shared" si="50"/>
        <v>0</v>
      </c>
      <c r="P160" s="195">
        <f t="shared" si="51"/>
        <v>0</v>
      </c>
    </row>
    <row r="161" spans="1:16" s="189" customFormat="1" hidden="1">
      <c r="A161" s="188"/>
      <c r="B161" s="187"/>
      <c r="C161" s="51"/>
      <c r="D161" s="193"/>
      <c r="E161" s="193"/>
      <c r="F161" s="194"/>
      <c r="G161" s="180"/>
      <c r="H161" s="181"/>
      <c r="I161" s="182"/>
      <c r="J161" s="181"/>
      <c r="K161" s="180"/>
      <c r="L161" s="183"/>
      <c r="M161" s="180"/>
      <c r="N161" s="181"/>
      <c r="O161" s="184">
        <f t="shared" si="50"/>
        <v>0</v>
      </c>
      <c r="P161" s="195">
        <f t="shared" si="51"/>
        <v>0</v>
      </c>
    </row>
    <row r="162" spans="1:16" s="189" customFormat="1" hidden="1">
      <c r="A162" s="188"/>
      <c r="B162" s="187"/>
      <c r="C162" s="51"/>
      <c r="D162" s="193"/>
      <c r="E162" s="193"/>
      <c r="F162" s="194"/>
      <c r="G162" s="180"/>
      <c r="H162" s="181"/>
      <c r="I162" s="182"/>
      <c r="J162" s="181"/>
      <c r="K162" s="180"/>
      <c r="L162" s="183"/>
      <c r="M162" s="180"/>
      <c r="N162" s="181"/>
      <c r="O162" s="184">
        <f t="shared" si="50"/>
        <v>0</v>
      </c>
      <c r="P162" s="195">
        <f t="shared" si="51"/>
        <v>0</v>
      </c>
    </row>
    <row r="163" spans="1:16" s="189" customFormat="1" hidden="1">
      <c r="A163" s="188"/>
      <c r="B163" s="187"/>
      <c r="C163" s="51"/>
      <c r="D163" s="193"/>
      <c r="E163" s="193"/>
      <c r="F163" s="194"/>
      <c r="G163" s="180"/>
      <c r="H163" s="181"/>
      <c r="I163" s="182"/>
      <c r="J163" s="181"/>
      <c r="K163" s="180"/>
      <c r="L163" s="183"/>
      <c r="M163" s="180"/>
      <c r="N163" s="181"/>
      <c r="O163" s="184">
        <f t="shared" si="50"/>
        <v>0</v>
      </c>
      <c r="P163" s="195">
        <f t="shared" si="51"/>
        <v>0</v>
      </c>
    </row>
    <row r="164" spans="1:16" s="189" customFormat="1" hidden="1">
      <c r="A164" s="188"/>
      <c r="B164" s="187"/>
      <c r="C164" s="51"/>
      <c r="D164" s="193"/>
      <c r="E164" s="193"/>
      <c r="F164" s="194"/>
      <c r="G164" s="180"/>
      <c r="H164" s="181"/>
      <c r="I164" s="182"/>
      <c r="J164" s="181"/>
      <c r="K164" s="180"/>
      <c r="L164" s="183"/>
      <c r="M164" s="180"/>
      <c r="N164" s="181"/>
      <c r="O164" s="184">
        <f t="shared" si="50"/>
        <v>0</v>
      </c>
      <c r="P164" s="195">
        <f t="shared" si="51"/>
        <v>0</v>
      </c>
    </row>
    <row r="165" spans="1:16" s="189" customFormat="1" hidden="1">
      <c r="A165" s="188"/>
      <c r="B165" s="187"/>
      <c r="C165" s="51"/>
      <c r="D165" s="193"/>
      <c r="E165" s="193"/>
      <c r="F165" s="194"/>
      <c r="G165" s="180"/>
      <c r="H165" s="181"/>
      <c r="I165" s="182"/>
      <c r="J165" s="181"/>
      <c r="K165" s="180"/>
      <c r="L165" s="183"/>
      <c r="M165" s="180"/>
      <c r="N165" s="181"/>
      <c r="O165" s="184">
        <f t="shared" si="50"/>
        <v>0</v>
      </c>
      <c r="P165" s="195">
        <f t="shared" si="51"/>
        <v>0</v>
      </c>
    </row>
    <row r="166" spans="1:16" s="189" customFormat="1" hidden="1">
      <c r="A166" s="188"/>
      <c r="B166" s="187"/>
      <c r="C166" s="51"/>
      <c r="D166" s="193"/>
      <c r="E166" s="193"/>
      <c r="F166" s="194"/>
      <c r="G166" s="180"/>
      <c r="H166" s="181"/>
      <c r="I166" s="182"/>
      <c r="J166" s="181"/>
      <c r="K166" s="180"/>
      <c r="L166" s="183"/>
      <c r="M166" s="180"/>
      <c r="N166" s="181"/>
      <c r="O166" s="184">
        <f t="shared" si="50"/>
        <v>0</v>
      </c>
      <c r="P166" s="195">
        <f t="shared" si="51"/>
        <v>0</v>
      </c>
    </row>
    <row r="167" spans="1:16" s="189" customFormat="1" hidden="1">
      <c r="A167" s="188"/>
      <c r="B167" s="187"/>
      <c r="C167" s="51"/>
      <c r="D167" s="193"/>
      <c r="E167" s="193"/>
      <c r="F167" s="194"/>
      <c r="G167" s="180"/>
      <c r="H167" s="181"/>
      <c r="I167" s="182"/>
      <c r="J167" s="181"/>
      <c r="K167" s="180"/>
      <c r="L167" s="183"/>
      <c r="M167" s="180"/>
      <c r="N167" s="181"/>
      <c r="O167" s="184">
        <f t="shared" si="50"/>
        <v>0</v>
      </c>
      <c r="P167" s="195">
        <f t="shared" si="51"/>
        <v>0</v>
      </c>
    </row>
    <row r="168" spans="1:16" s="189" customFormat="1" hidden="1">
      <c r="A168" s="188"/>
      <c r="B168" s="187"/>
      <c r="C168" s="51"/>
      <c r="D168" s="193"/>
      <c r="E168" s="193"/>
      <c r="F168" s="194"/>
      <c r="G168" s="180"/>
      <c r="H168" s="181"/>
      <c r="I168" s="182"/>
      <c r="J168" s="181"/>
      <c r="K168" s="180"/>
      <c r="L168" s="183"/>
      <c r="M168" s="180"/>
      <c r="N168" s="181"/>
      <c r="O168" s="184">
        <f t="shared" si="50"/>
        <v>0</v>
      </c>
      <c r="P168" s="195">
        <f t="shared" si="51"/>
        <v>0</v>
      </c>
    </row>
    <row r="169" spans="1:16" s="189" customFormat="1" hidden="1">
      <c r="A169" s="188"/>
      <c r="B169" s="187"/>
      <c r="C169" s="51"/>
      <c r="D169" s="193"/>
      <c r="E169" s="193"/>
      <c r="F169" s="194"/>
      <c r="G169" s="180"/>
      <c r="H169" s="181"/>
      <c r="I169" s="182"/>
      <c r="J169" s="181"/>
      <c r="K169" s="180"/>
      <c r="L169" s="183"/>
      <c r="M169" s="180"/>
      <c r="N169" s="181"/>
      <c r="O169" s="184">
        <f t="shared" si="50"/>
        <v>0</v>
      </c>
      <c r="P169" s="195">
        <f t="shared" si="51"/>
        <v>0</v>
      </c>
    </row>
    <row r="170" spans="1:16" s="189" customFormat="1" hidden="1">
      <c r="A170" s="188"/>
      <c r="B170" s="187"/>
      <c r="C170" s="51"/>
      <c r="D170" s="193"/>
      <c r="E170" s="193"/>
      <c r="F170" s="194"/>
      <c r="G170" s="180"/>
      <c r="H170" s="181"/>
      <c r="I170" s="182"/>
      <c r="J170" s="181"/>
      <c r="K170" s="180"/>
      <c r="L170" s="183"/>
      <c r="M170" s="180"/>
      <c r="N170" s="181"/>
      <c r="O170" s="184">
        <f t="shared" ref="O170" si="52">SUM(F170:N170)</f>
        <v>0</v>
      </c>
      <c r="P170" s="195">
        <f t="shared" si="51"/>
        <v>0</v>
      </c>
    </row>
    <row r="171" spans="1:16" s="188" customFormat="1" ht="12" hidden="1" thickBot="1">
      <c r="A171" s="196"/>
      <c r="B171" s="197" t="s">
        <v>21</v>
      </c>
      <c r="C171" s="197">
        <f>SUM(C170:C170)</f>
        <v>0</v>
      </c>
      <c r="D171" s="197">
        <f>SUM(D152:D170)</f>
        <v>0</v>
      </c>
      <c r="E171" s="197">
        <f>SUM(E152:E170)</f>
        <v>0</v>
      </c>
      <c r="F171" s="197">
        <f>SUM(F170:F170)</f>
        <v>0</v>
      </c>
      <c r="G171" s="43">
        <f t="shared" ref="G171:P171" si="53">SUM(G152:G170)</f>
        <v>0</v>
      </c>
      <c r="H171" s="43">
        <f t="shared" si="53"/>
        <v>0</v>
      </c>
      <c r="I171" s="43">
        <f t="shared" si="53"/>
        <v>0</v>
      </c>
      <c r="J171" s="43">
        <f t="shared" si="53"/>
        <v>0</v>
      </c>
      <c r="K171" s="43">
        <f t="shared" si="53"/>
        <v>0</v>
      </c>
      <c r="L171" s="43">
        <f t="shared" si="53"/>
        <v>0</v>
      </c>
      <c r="M171" s="43">
        <f t="shared" si="53"/>
        <v>0</v>
      </c>
      <c r="N171" s="43">
        <f t="shared" si="53"/>
        <v>0</v>
      </c>
      <c r="O171" s="44">
        <f t="shared" si="53"/>
        <v>0</v>
      </c>
      <c r="P171" s="45">
        <f t="shared" si="53"/>
        <v>0</v>
      </c>
    </row>
    <row r="172" spans="1:16" s="188" customFormat="1" hidden="1"/>
    <row r="173" spans="1:16" hidden="1"/>
    <row r="174" spans="1:16" ht="12" hidden="1" thickBot="1">
      <c r="B174" s="33" t="s">
        <v>63</v>
      </c>
      <c r="C174" s="33"/>
      <c r="D174" s="33"/>
      <c r="E174" s="33"/>
      <c r="F174" s="34"/>
      <c r="G174" s="34"/>
      <c r="H174" s="34"/>
      <c r="I174" s="34"/>
      <c r="J174" s="34"/>
      <c r="K174" s="34"/>
      <c r="L174" s="34"/>
      <c r="M174" s="34"/>
      <c r="N174" s="34"/>
      <c r="O174" s="35"/>
      <c r="P174" s="35"/>
    </row>
    <row r="175" spans="1:16" s="30" customFormat="1" hidden="1">
      <c r="A175" s="1"/>
      <c r="B175" s="58"/>
      <c r="C175" s="63"/>
      <c r="D175" s="52"/>
      <c r="E175" s="52"/>
      <c r="F175" s="53"/>
      <c r="G175" s="59"/>
      <c r="H175" s="60"/>
      <c r="I175" s="61"/>
      <c r="J175" s="60"/>
      <c r="K175" s="59"/>
      <c r="L175" s="62"/>
      <c r="M175" s="59"/>
      <c r="N175" s="60"/>
      <c r="O175" s="36">
        <f t="shared" ref="O175:O177" si="54">SUM(F175:N175)</f>
        <v>0</v>
      </c>
      <c r="P175" s="195">
        <f t="shared" ref="P175:P177" si="55">(D175*$D$3)+(E175*$E$3)+(F175*$F$3)+(G175*$G$3)+(H175*$H$3)+(I175*$I$3)+(J175*$J$3)+(K175*$K$3)+(L175*$L$3)+(M175*$M$3)+(N175*$N$3)</f>
        <v>0</v>
      </c>
    </row>
    <row r="176" spans="1:16" s="189" customFormat="1" hidden="1">
      <c r="A176" s="188"/>
      <c r="B176" s="187"/>
      <c r="C176" s="51"/>
      <c r="D176" s="193"/>
      <c r="E176" s="193"/>
      <c r="F176" s="194"/>
      <c r="G176" s="180"/>
      <c r="H176" s="181"/>
      <c r="I176" s="182"/>
      <c r="J176" s="181"/>
      <c r="K176" s="180"/>
      <c r="L176" s="183"/>
      <c r="M176" s="180"/>
      <c r="N176" s="181"/>
      <c r="O176" s="184">
        <f t="shared" ref="O176" si="56">SUM(F176:N176)</f>
        <v>0</v>
      </c>
      <c r="P176" s="195">
        <f t="shared" si="55"/>
        <v>0</v>
      </c>
    </row>
    <row r="177" spans="1:16" s="30" customFormat="1" hidden="1">
      <c r="A177" s="1"/>
      <c r="B177" s="58"/>
      <c r="C177" s="51"/>
      <c r="D177" s="52"/>
      <c r="E177" s="52"/>
      <c r="F177" s="53"/>
      <c r="G177" s="59"/>
      <c r="H177" s="60"/>
      <c r="I177" s="61"/>
      <c r="J177" s="60"/>
      <c r="K177" s="59"/>
      <c r="L177" s="62"/>
      <c r="M177" s="59"/>
      <c r="N177" s="60"/>
      <c r="O177" s="36">
        <f t="shared" si="54"/>
        <v>0</v>
      </c>
      <c r="P177" s="195">
        <f t="shared" si="55"/>
        <v>0</v>
      </c>
    </row>
    <row r="178" spans="1:16" ht="12" hidden="1" thickBot="1">
      <c r="A178" s="38"/>
      <c r="B178" s="39" t="s">
        <v>21</v>
      </c>
      <c r="C178" s="39">
        <f>SUM(C177:C177)</f>
        <v>0</v>
      </c>
      <c r="D178" s="39">
        <f>SUM(D175:D177)</f>
        <v>0</v>
      </c>
      <c r="E178" s="39">
        <f>SUM(E175:E177)</f>
        <v>0</v>
      </c>
      <c r="F178" s="39">
        <f>SUM(F177:F177)</f>
        <v>0</v>
      </c>
      <c r="G178" s="43">
        <f t="shared" ref="G178:P178" si="57">SUM(G175:G177)</f>
        <v>0</v>
      </c>
      <c r="H178" s="43">
        <f t="shared" si="57"/>
        <v>0</v>
      </c>
      <c r="I178" s="43">
        <f t="shared" si="57"/>
        <v>0</v>
      </c>
      <c r="J178" s="43">
        <f t="shared" si="57"/>
        <v>0</v>
      </c>
      <c r="K178" s="43">
        <f t="shared" si="57"/>
        <v>0</v>
      </c>
      <c r="L178" s="43">
        <f t="shared" si="57"/>
        <v>0</v>
      </c>
      <c r="M178" s="43">
        <f t="shared" si="57"/>
        <v>0</v>
      </c>
      <c r="N178" s="43">
        <f t="shared" si="57"/>
        <v>0</v>
      </c>
      <c r="O178" s="44">
        <f t="shared" si="57"/>
        <v>0</v>
      </c>
      <c r="P178" s="45">
        <f t="shared" si="57"/>
        <v>0</v>
      </c>
    </row>
    <row r="179" spans="1:16" hidden="1"/>
    <row r="180" spans="1:16" s="188" customFormat="1" hidden="1"/>
    <row r="181" spans="1:16" s="188" customFormat="1" ht="12" hidden="1" thickBot="1">
      <c r="B181" s="190" t="s">
        <v>49</v>
      </c>
      <c r="C181" s="190"/>
      <c r="D181" s="190"/>
      <c r="E181" s="190"/>
      <c r="F181" s="191"/>
      <c r="G181" s="191"/>
      <c r="H181" s="191"/>
      <c r="I181" s="191"/>
      <c r="J181" s="191"/>
      <c r="K181" s="191"/>
      <c r="L181" s="191"/>
      <c r="M181" s="191"/>
      <c r="N181" s="191"/>
      <c r="O181" s="192"/>
      <c r="P181" s="192"/>
    </row>
    <row r="182" spans="1:16" s="189" customFormat="1" hidden="1">
      <c r="A182" s="188"/>
      <c r="B182" s="187"/>
      <c r="C182" s="63"/>
      <c r="D182" s="193"/>
      <c r="E182" s="193"/>
      <c r="F182" s="194"/>
      <c r="G182" s="180"/>
      <c r="H182" s="181"/>
      <c r="I182" s="182"/>
      <c r="J182" s="181"/>
      <c r="K182" s="180"/>
      <c r="L182" s="183"/>
      <c r="M182" s="180"/>
      <c r="N182" s="181"/>
      <c r="O182" s="184">
        <f t="shared" ref="O182:O200" si="58">SUM(F182:N182)</f>
        <v>0</v>
      </c>
      <c r="P182" s="195">
        <f t="shared" ref="P182:P200" si="59">(D182*$D$3)+(E182*$E$3)+(F182*$F$3)+(G182*$G$3)+(H182*$H$3)+(I182*$I$3)+(J182*$J$3)+(K182*$K$3)+(L182*$L$3)+(M182*$M$3)+(N182*$N$3)</f>
        <v>0</v>
      </c>
    </row>
    <row r="183" spans="1:16" s="189" customFormat="1" hidden="1">
      <c r="A183" s="188"/>
      <c r="B183" s="187"/>
      <c r="C183" s="51"/>
      <c r="D183" s="193"/>
      <c r="E183" s="193"/>
      <c r="F183" s="194"/>
      <c r="G183" s="180"/>
      <c r="H183" s="181"/>
      <c r="I183" s="182"/>
      <c r="J183" s="181"/>
      <c r="K183" s="180"/>
      <c r="L183" s="183"/>
      <c r="M183" s="180"/>
      <c r="N183" s="181"/>
      <c r="O183" s="184">
        <f t="shared" si="58"/>
        <v>0</v>
      </c>
      <c r="P183" s="195">
        <f t="shared" si="59"/>
        <v>0</v>
      </c>
    </row>
    <row r="184" spans="1:16" s="189" customFormat="1" hidden="1">
      <c r="A184" s="188"/>
      <c r="B184" s="187"/>
      <c r="C184" s="51"/>
      <c r="D184" s="193"/>
      <c r="E184" s="193"/>
      <c r="F184" s="194"/>
      <c r="G184" s="180"/>
      <c r="H184" s="181"/>
      <c r="I184" s="182"/>
      <c r="J184" s="181"/>
      <c r="K184" s="180"/>
      <c r="L184" s="183"/>
      <c r="M184" s="180"/>
      <c r="N184" s="181"/>
      <c r="O184" s="184">
        <f t="shared" si="58"/>
        <v>0</v>
      </c>
      <c r="P184" s="195">
        <f t="shared" si="59"/>
        <v>0</v>
      </c>
    </row>
    <row r="185" spans="1:16" s="189" customFormat="1" hidden="1">
      <c r="A185" s="188"/>
      <c r="B185" s="187"/>
      <c r="C185" s="51"/>
      <c r="D185" s="193"/>
      <c r="E185" s="193"/>
      <c r="F185" s="194"/>
      <c r="G185" s="180"/>
      <c r="H185" s="181"/>
      <c r="I185" s="182"/>
      <c r="J185" s="181"/>
      <c r="K185" s="180"/>
      <c r="L185" s="183"/>
      <c r="M185" s="180"/>
      <c r="N185" s="181"/>
      <c r="O185" s="184">
        <f t="shared" si="58"/>
        <v>0</v>
      </c>
      <c r="P185" s="195">
        <f t="shared" si="59"/>
        <v>0</v>
      </c>
    </row>
    <row r="186" spans="1:16" s="189" customFormat="1" hidden="1">
      <c r="A186" s="188"/>
      <c r="B186" s="187"/>
      <c r="C186" s="51"/>
      <c r="D186" s="193"/>
      <c r="E186" s="193"/>
      <c r="F186" s="194"/>
      <c r="G186" s="180"/>
      <c r="H186" s="181"/>
      <c r="I186" s="182"/>
      <c r="J186" s="181"/>
      <c r="K186" s="180"/>
      <c r="L186" s="183"/>
      <c r="M186" s="180"/>
      <c r="N186" s="181"/>
      <c r="O186" s="184">
        <f t="shared" ref="O186:O187" si="60">SUM(F186:N186)</f>
        <v>0</v>
      </c>
      <c r="P186" s="195">
        <f t="shared" si="59"/>
        <v>0</v>
      </c>
    </row>
    <row r="187" spans="1:16" s="189" customFormat="1" hidden="1">
      <c r="A187" s="188"/>
      <c r="B187" s="187"/>
      <c r="C187" s="51"/>
      <c r="D187" s="193"/>
      <c r="E187" s="193"/>
      <c r="F187" s="194"/>
      <c r="G187" s="180"/>
      <c r="H187" s="181"/>
      <c r="I187" s="182"/>
      <c r="J187" s="181"/>
      <c r="K187" s="180"/>
      <c r="L187" s="183"/>
      <c r="M187" s="180"/>
      <c r="N187" s="181"/>
      <c r="O187" s="184">
        <f t="shared" si="60"/>
        <v>0</v>
      </c>
      <c r="P187" s="195">
        <f t="shared" si="59"/>
        <v>0</v>
      </c>
    </row>
    <row r="188" spans="1:16" s="189" customFormat="1" hidden="1">
      <c r="A188" s="188"/>
      <c r="B188" s="187"/>
      <c r="C188" s="51"/>
      <c r="D188" s="193"/>
      <c r="E188" s="193"/>
      <c r="F188" s="194"/>
      <c r="G188" s="180"/>
      <c r="H188" s="181"/>
      <c r="I188" s="182"/>
      <c r="J188" s="181"/>
      <c r="K188" s="180"/>
      <c r="L188" s="183"/>
      <c r="M188" s="180"/>
      <c r="N188" s="181"/>
      <c r="O188" s="184">
        <f t="shared" si="58"/>
        <v>0</v>
      </c>
      <c r="P188" s="195">
        <f t="shared" si="59"/>
        <v>0</v>
      </c>
    </row>
    <row r="189" spans="1:16" s="189" customFormat="1" hidden="1">
      <c r="A189" s="188"/>
      <c r="B189" s="187"/>
      <c r="C189" s="51"/>
      <c r="D189" s="193"/>
      <c r="E189" s="193"/>
      <c r="F189" s="194"/>
      <c r="G189" s="180"/>
      <c r="H189" s="181"/>
      <c r="I189" s="182"/>
      <c r="J189" s="181"/>
      <c r="K189" s="180"/>
      <c r="L189" s="183"/>
      <c r="M189" s="180"/>
      <c r="N189" s="181"/>
      <c r="O189" s="184">
        <f t="shared" ref="O189:O192" si="61">SUM(F189:N189)</f>
        <v>0</v>
      </c>
      <c r="P189" s="195">
        <f t="shared" si="59"/>
        <v>0</v>
      </c>
    </row>
    <row r="190" spans="1:16" s="189" customFormat="1" hidden="1">
      <c r="A190" s="188"/>
      <c r="B190" s="187"/>
      <c r="C190" s="51"/>
      <c r="D190" s="193"/>
      <c r="E190" s="193"/>
      <c r="F190" s="194"/>
      <c r="G190" s="180"/>
      <c r="H190" s="181"/>
      <c r="I190" s="182"/>
      <c r="J190" s="181"/>
      <c r="K190" s="180"/>
      <c r="L190" s="183"/>
      <c r="M190" s="180"/>
      <c r="N190" s="181"/>
      <c r="O190" s="184">
        <f t="shared" si="61"/>
        <v>0</v>
      </c>
      <c r="P190" s="195">
        <f t="shared" si="59"/>
        <v>0</v>
      </c>
    </row>
    <row r="191" spans="1:16" s="189" customFormat="1" hidden="1">
      <c r="A191" s="188"/>
      <c r="B191" s="187"/>
      <c r="C191" s="51"/>
      <c r="D191" s="193"/>
      <c r="E191" s="193"/>
      <c r="F191" s="194"/>
      <c r="G191" s="180"/>
      <c r="H191" s="181"/>
      <c r="I191" s="182"/>
      <c r="J191" s="181"/>
      <c r="K191" s="180"/>
      <c r="L191" s="183"/>
      <c r="M191" s="180"/>
      <c r="N191" s="181"/>
      <c r="O191" s="184">
        <f t="shared" si="61"/>
        <v>0</v>
      </c>
      <c r="P191" s="195">
        <f t="shared" si="59"/>
        <v>0</v>
      </c>
    </row>
    <row r="192" spans="1:16" s="189" customFormat="1" hidden="1">
      <c r="A192" s="188"/>
      <c r="B192" s="187"/>
      <c r="C192" s="51"/>
      <c r="D192" s="193"/>
      <c r="E192" s="193"/>
      <c r="F192" s="194"/>
      <c r="G192" s="180"/>
      <c r="H192" s="181"/>
      <c r="I192" s="182"/>
      <c r="J192" s="181"/>
      <c r="K192" s="180"/>
      <c r="L192" s="183"/>
      <c r="M192" s="180"/>
      <c r="N192" s="181"/>
      <c r="O192" s="184">
        <f t="shared" si="61"/>
        <v>0</v>
      </c>
      <c r="P192" s="195">
        <f t="shared" si="59"/>
        <v>0</v>
      </c>
    </row>
    <row r="193" spans="1:16" s="189" customFormat="1" hidden="1">
      <c r="A193" s="188"/>
      <c r="B193" s="187"/>
      <c r="C193" s="51"/>
      <c r="D193" s="193"/>
      <c r="E193" s="193"/>
      <c r="F193" s="194"/>
      <c r="G193" s="180"/>
      <c r="H193" s="181"/>
      <c r="I193" s="182"/>
      <c r="J193" s="181"/>
      <c r="K193" s="180"/>
      <c r="L193" s="183"/>
      <c r="M193" s="180"/>
      <c r="N193" s="181"/>
      <c r="O193" s="184">
        <f t="shared" ref="O193:O196" si="62">SUM(F193:N193)</f>
        <v>0</v>
      </c>
      <c r="P193" s="195">
        <f t="shared" si="59"/>
        <v>0</v>
      </c>
    </row>
    <row r="194" spans="1:16" s="189" customFormat="1" hidden="1">
      <c r="A194" s="188"/>
      <c r="B194" s="187"/>
      <c r="C194" s="51"/>
      <c r="D194" s="193"/>
      <c r="E194" s="193"/>
      <c r="F194" s="194"/>
      <c r="G194" s="180"/>
      <c r="H194" s="181"/>
      <c r="I194" s="182"/>
      <c r="J194" s="181"/>
      <c r="K194" s="180"/>
      <c r="L194" s="183"/>
      <c r="M194" s="180"/>
      <c r="N194" s="181"/>
      <c r="O194" s="184">
        <f t="shared" si="62"/>
        <v>0</v>
      </c>
      <c r="P194" s="195">
        <f t="shared" si="59"/>
        <v>0</v>
      </c>
    </row>
    <row r="195" spans="1:16" s="189" customFormat="1" hidden="1">
      <c r="A195" s="188"/>
      <c r="B195" s="187"/>
      <c r="C195" s="51"/>
      <c r="D195" s="193"/>
      <c r="E195" s="193"/>
      <c r="F195" s="194"/>
      <c r="G195" s="180"/>
      <c r="H195" s="181"/>
      <c r="I195" s="182"/>
      <c r="J195" s="181"/>
      <c r="K195" s="180"/>
      <c r="L195" s="183"/>
      <c r="M195" s="180"/>
      <c r="N195" s="181"/>
      <c r="O195" s="184">
        <f t="shared" si="62"/>
        <v>0</v>
      </c>
      <c r="P195" s="195">
        <f t="shared" si="59"/>
        <v>0</v>
      </c>
    </row>
    <row r="196" spans="1:16" s="189" customFormat="1" hidden="1">
      <c r="A196" s="188"/>
      <c r="B196" s="187"/>
      <c r="C196" s="51"/>
      <c r="D196" s="193"/>
      <c r="E196" s="193"/>
      <c r="F196" s="194"/>
      <c r="G196" s="180"/>
      <c r="H196" s="181"/>
      <c r="I196" s="182"/>
      <c r="J196" s="181"/>
      <c r="K196" s="180"/>
      <c r="L196" s="183"/>
      <c r="M196" s="180"/>
      <c r="N196" s="181"/>
      <c r="O196" s="184">
        <f t="shared" si="62"/>
        <v>0</v>
      </c>
      <c r="P196" s="195">
        <f t="shared" si="59"/>
        <v>0</v>
      </c>
    </row>
    <row r="197" spans="1:16" s="189" customFormat="1" hidden="1">
      <c r="A197" s="188"/>
      <c r="B197" s="187"/>
      <c r="C197" s="51"/>
      <c r="D197" s="193"/>
      <c r="E197" s="193"/>
      <c r="F197" s="194"/>
      <c r="G197" s="180"/>
      <c r="H197" s="181"/>
      <c r="I197" s="182"/>
      <c r="J197" s="181"/>
      <c r="K197" s="180"/>
      <c r="L197" s="183"/>
      <c r="M197" s="180"/>
      <c r="N197" s="181"/>
      <c r="O197" s="184">
        <f t="shared" si="58"/>
        <v>0</v>
      </c>
      <c r="P197" s="195">
        <f t="shared" si="59"/>
        <v>0</v>
      </c>
    </row>
    <row r="198" spans="1:16" s="189" customFormat="1" hidden="1">
      <c r="A198" s="188"/>
      <c r="B198" s="187"/>
      <c r="C198" s="51"/>
      <c r="D198" s="193"/>
      <c r="E198" s="193"/>
      <c r="F198" s="194"/>
      <c r="G198" s="180"/>
      <c r="H198" s="181"/>
      <c r="I198" s="182"/>
      <c r="J198" s="181"/>
      <c r="K198" s="180"/>
      <c r="L198" s="183"/>
      <c r="M198" s="180"/>
      <c r="N198" s="181"/>
      <c r="O198" s="184">
        <f t="shared" ref="O198" si="63">SUM(F198:N198)</f>
        <v>0</v>
      </c>
      <c r="P198" s="195">
        <f t="shared" si="59"/>
        <v>0</v>
      </c>
    </row>
    <row r="199" spans="1:16" s="189" customFormat="1" hidden="1">
      <c r="A199" s="188"/>
      <c r="B199" s="187"/>
      <c r="C199" s="51"/>
      <c r="D199" s="193"/>
      <c r="E199" s="193"/>
      <c r="F199" s="194"/>
      <c r="G199" s="180"/>
      <c r="H199" s="181"/>
      <c r="I199" s="182"/>
      <c r="J199" s="181"/>
      <c r="K199" s="180"/>
      <c r="L199" s="183"/>
      <c r="M199" s="180"/>
      <c r="N199" s="181"/>
      <c r="O199" s="184">
        <f t="shared" ref="O199" si="64">SUM(F199:N199)</f>
        <v>0</v>
      </c>
      <c r="P199" s="195">
        <f t="shared" si="59"/>
        <v>0</v>
      </c>
    </row>
    <row r="200" spans="1:16" s="189" customFormat="1" hidden="1">
      <c r="A200" s="188"/>
      <c r="B200" s="187"/>
      <c r="C200" s="51"/>
      <c r="D200" s="193"/>
      <c r="E200" s="193"/>
      <c r="F200" s="194"/>
      <c r="G200" s="180"/>
      <c r="H200" s="181"/>
      <c r="I200" s="182"/>
      <c r="J200" s="181"/>
      <c r="K200" s="180"/>
      <c r="L200" s="183"/>
      <c r="M200" s="180"/>
      <c r="N200" s="181"/>
      <c r="O200" s="184">
        <f t="shared" si="58"/>
        <v>0</v>
      </c>
      <c r="P200" s="195">
        <f t="shared" si="59"/>
        <v>0</v>
      </c>
    </row>
    <row r="201" spans="1:16" s="188" customFormat="1" ht="12" hidden="1" thickBot="1">
      <c r="A201" s="196"/>
      <c r="B201" s="197" t="s">
        <v>21</v>
      </c>
      <c r="C201" s="197">
        <f>SUM(C200:C200)</f>
        <v>0</v>
      </c>
      <c r="D201" s="197">
        <f>SUM(D182:D200)</f>
        <v>0</v>
      </c>
      <c r="E201" s="197">
        <f>SUM(E182:E200)</f>
        <v>0</v>
      </c>
      <c r="F201" s="197">
        <f>SUM(F200:F200)</f>
        <v>0</v>
      </c>
      <c r="G201" s="43">
        <f t="shared" ref="G201:P201" si="65">SUM(G182:G200)</f>
        <v>0</v>
      </c>
      <c r="H201" s="43">
        <f t="shared" si="65"/>
        <v>0</v>
      </c>
      <c r="I201" s="43">
        <f t="shared" si="65"/>
        <v>0</v>
      </c>
      <c r="J201" s="43">
        <f t="shared" si="65"/>
        <v>0</v>
      </c>
      <c r="K201" s="43">
        <f t="shared" si="65"/>
        <v>0</v>
      </c>
      <c r="L201" s="43">
        <f t="shared" si="65"/>
        <v>0</v>
      </c>
      <c r="M201" s="43">
        <f t="shared" si="65"/>
        <v>0</v>
      </c>
      <c r="N201" s="43">
        <f t="shared" si="65"/>
        <v>0</v>
      </c>
      <c r="O201" s="44">
        <f t="shared" si="65"/>
        <v>0</v>
      </c>
      <c r="P201" s="45">
        <f t="shared" si="65"/>
        <v>0</v>
      </c>
    </row>
    <row r="202" spans="1:16" s="188" customFormat="1" hidden="1"/>
    <row r="204" spans="1:16" ht="12" thickBot="1">
      <c r="B204" s="33" t="s">
        <v>56</v>
      </c>
      <c r="C204" s="33"/>
      <c r="D204" s="33"/>
      <c r="E204" s="33"/>
      <c r="F204" s="34"/>
      <c r="G204" s="34"/>
      <c r="H204" s="34"/>
      <c r="I204" s="34"/>
      <c r="J204" s="34"/>
      <c r="K204" s="34"/>
      <c r="L204" s="34"/>
      <c r="M204" s="34"/>
      <c r="N204" s="34"/>
      <c r="O204" s="35"/>
      <c r="P204" s="35"/>
    </row>
    <row r="205" spans="1:16" s="30" customFormat="1" ht="11.25" customHeight="1">
      <c r="A205" s="1"/>
      <c r="B205" s="58" t="s">
        <v>67</v>
      </c>
      <c r="C205" s="51"/>
      <c r="D205" s="52"/>
      <c r="E205" s="52"/>
      <c r="F205" s="53"/>
      <c r="G205" s="59">
        <v>1</v>
      </c>
      <c r="H205" s="60"/>
      <c r="I205" s="61">
        <v>2</v>
      </c>
      <c r="J205" s="60"/>
      <c r="K205" s="59"/>
      <c r="L205" s="62"/>
      <c r="M205" s="59"/>
      <c r="N205" s="60"/>
      <c r="O205" s="36">
        <f t="shared" ref="O205:O207" si="66">SUM(F205:N205)</f>
        <v>3</v>
      </c>
      <c r="P205" s="195">
        <f t="shared" ref="P205:P207" si="67">(D205*$D$3)+(E205*$E$3)+(F205*$F$3)+(G205*$G$3)+(H205*$H$3)+(I205*$I$3)+(J205*$J$3)+(K205*$K$3)+(L205*$L$3)+(M205*$M$3)+(N205*$N$3)</f>
        <v>1.25</v>
      </c>
    </row>
    <row r="206" spans="1:16" s="189" customFormat="1" ht="11.25" customHeight="1">
      <c r="A206" s="188"/>
      <c r="B206" s="187" t="s">
        <v>101</v>
      </c>
      <c r="C206" s="51"/>
      <c r="D206" s="193"/>
      <c r="E206" s="193"/>
      <c r="F206" s="194"/>
      <c r="G206" s="180">
        <v>10</v>
      </c>
      <c r="H206" s="181"/>
      <c r="I206" s="182"/>
      <c r="J206" s="181"/>
      <c r="K206" s="180"/>
      <c r="L206" s="183"/>
      <c r="M206" s="180"/>
      <c r="N206" s="181"/>
      <c r="O206" s="184">
        <f t="shared" si="66"/>
        <v>10</v>
      </c>
      <c r="P206" s="195">
        <f t="shared" si="67"/>
        <v>2.5</v>
      </c>
    </row>
    <row r="207" spans="1:16" s="30" customFormat="1" ht="11.25" customHeight="1">
      <c r="A207" s="1"/>
      <c r="B207" s="58"/>
      <c r="C207" s="51"/>
      <c r="D207" s="52"/>
      <c r="E207" s="52"/>
      <c r="F207" s="53"/>
      <c r="G207" s="59"/>
      <c r="H207" s="60"/>
      <c r="I207" s="61"/>
      <c r="J207" s="60"/>
      <c r="K207" s="59"/>
      <c r="L207" s="62"/>
      <c r="M207" s="59"/>
      <c r="N207" s="60"/>
      <c r="O207" s="36">
        <f t="shared" si="66"/>
        <v>0</v>
      </c>
      <c r="P207" s="195">
        <f t="shared" si="67"/>
        <v>0</v>
      </c>
    </row>
    <row r="208" spans="1:16" ht="12" thickBot="1">
      <c r="A208" s="38"/>
      <c r="B208" s="39" t="s">
        <v>21</v>
      </c>
      <c r="C208" s="39">
        <f t="shared" ref="C208:P208" si="68">SUM(C205:C207)</f>
        <v>0</v>
      </c>
      <c r="D208" s="39">
        <f t="shared" si="68"/>
        <v>0</v>
      </c>
      <c r="E208" s="39">
        <f t="shared" si="68"/>
        <v>0</v>
      </c>
      <c r="F208" s="39">
        <f t="shared" si="68"/>
        <v>0</v>
      </c>
      <c r="G208" s="43">
        <f t="shared" si="68"/>
        <v>11</v>
      </c>
      <c r="H208" s="43">
        <f t="shared" si="68"/>
        <v>0</v>
      </c>
      <c r="I208" s="43">
        <f t="shared" si="68"/>
        <v>2</v>
      </c>
      <c r="J208" s="43">
        <f t="shared" si="68"/>
        <v>0</v>
      </c>
      <c r="K208" s="43">
        <f t="shared" si="68"/>
        <v>0</v>
      </c>
      <c r="L208" s="43">
        <f t="shared" si="68"/>
        <v>0</v>
      </c>
      <c r="M208" s="43">
        <f t="shared" si="68"/>
        <v>0</v>
      </c>
      <c r="N208" s="43">
        <f t="shared" si="68"/>
        <v>0</v>
      </c>
      <c r="O208" s="44">
        <f t="shared" si="68"/>
        <v>13</v>
      </c>
      <c r="P208" s="45">
        <f t="shared" si="68"/>
        <v>3.75</v>
      </c>
    </row>
    <row r="209" spans="1:16" ht="11.25" customHeight="1">
      <c r="A209" s="38"/>
      <c r="B209" s="54"/>
      <c r="C209" s="54"/>
      <c r="D209" s="54"/>
      <c r="E209" s="54"/>
      <c r="F209" s="54"/>
      <c r="G209" s="55"/>
      <c r="H209" s="55"/>
      <c r="I209" s="55"/>
      <c r="J209" s="55"/>
      <c r="K209" s="55"/>
      <c r="L209" s="55"/>
      <c r="M209" s="55"/>
      <c r="N209" s="55"/>
      <c r="O209" s="56"/>
      <c r="P209" s="57"/>
    </row>
    <row r="210" spans="1:16" ht="11.25" hidden="1" customHeight="1"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</row>
    <row r="211" spans="1:16" ht="12" hidden="1" thickBot="1">
      <c r="B211" s="33" t="s">
        <v>48</v>
      </c>
      <c r="C211" s="33"/>
      <c r="D211" s="33"/>
      <c r="E211" s="33"/>
      <c r="F211" s="34"/>
      <c r="G211" s="34"/>
      <c r="H211" s="34"/>
      <c r="I211" s="34"/>
      <c r="J211" s="34"/>
      <c r="K211" s="34"/>
      <c r="L211" s="34"/>
      <c r="M211" s="34"/>
      <c r="N211" s="34"/>
      <c r="O211" s="35"/>
      <c r="P211" s="35"/>
    </row>
    <row r="212" spans="1:16" s="30" customFormat="1" hidden="1">
      <c r="A212" s="1"/>
      <c r="B212" s="58"/>
      <c r="C212" s="51"/>
      <c r="D212" s="52"/>
      <c r="E212" s="52"/>
      <c r="F212" s="53"/>
      <c r="G212" s="59"/>
      <c r="H212" s="60"/>
      <c r="I212" s="61"/>
      <c r="J212" s="60"/>
      <c r="K212" s="59"/>
      <c r="L212" s="62"/>
      <c r="M212" s="59"/>
      <c r="N212" s="60"/>
      <c r="O212" s="36">
        <f>SUM(F212:N212)</f>
        <v>0</v>
      </c>
      <c r="P212" s="195">
        <f t="shared" ref="P212:P214" si="69">(D212*$D$3)+(E212*$E$3)+(F212*$F$3)+(G212*$G$3)+(H212*$H$3)+(I212*$I$3)+(J212*$J$3)+(K212*$K$3)+(L212*$L$3)+(M212*$M$3)+(N212*$N$3)</f>
        <v>0</v>
      </c>
    </row>
    <row r="213" spans="1:16" s="30" customFormat="1" hidden="1">
      <c r="A213" s="1"/>
      <c r="B213" s="58"/>
      <c r="C213" s="51"/>
      <c r="D213" s="52"/>
      <c r="E213" s="52"/>
      <c r="F213" s="53"/>
      <c r="G213" s="59"/>
      <c r="H213" s="60"/>
      <c r="I213" s="61"/>
      <c r="J213" s="60"/>
      <c r="K213" s="59"/>
      <c r="L213" s="62"/>
      <c r="M213" s="59"/>
      <c r="N213" s="60"/>
      <c r="O213" s="36">
        <f>SUM(F213:N213)</f>
        <v>0</v>
      </c>
      <c r="P213" s="195">
        <f t="shared" si="69"/>
        <v>0</v>
      </c>
    </row>
    <row r="214" spans="1:16" s="30" customFormat="1" hidden="1">
      <c r="A214" s="1"/>
      <c r="B214" s="58"/>
      <c r="C214" s="51"/>
      <c r="D214" s="52"/>
      <c r="E214" s="52"/>
      <c r="F214" s="53"/>
      <c r="G214" s="59"/>
      <c r="H214" s="60"/>
      <c r="I214" s="61"/>
      <c r="J214" s="60"/>
      <c r="K214" s="59"/>
      <c r="L214" s="62"/>
      <c r="M214" s="59"/>
      <c r="N214" s="60"/>
      <c r="O214" s="36">
        <f>SUM(F214:N214)</f>
        <v>0</v>
      </c>
      <c r="P214" s="195">
        <f t="shared" si="69"/>
        <v>0</v>
      </c>
    </row>
    <row r="215" spans="1:16" ht="12" hidden="1" thickBot="1">
      <c r="A215" s="38"/>
      <c r="B215" s="39" t="s">
        <v>21</v>
      </c>
      <c r="C215" s="39">
        <f t="shared" ref="C215:O215" si="70">SUM(C212:C214)</f>
        <v>0</v>
      </c>
      <c r="D215" s="39">
        <f t="shared" si="70"/>
        <v>0</v>
      </c>
      <c r="E215" s="39">
        <f t="shared" si="70"/>
        <v>0</v>
      </c>
      <c r="F215" s="39">
        <f t="shared" si="70"/>
        <v>0</v>
      </c>
      <c r="G215" s="43">
        <f t="shared" si="70"/>
        <v>0</v>
      </c>
      <c r="H215" s="43">
        <f t="shared" si="70"/>
        <v>0</v>
      </c>
      <c r="I215" s="43">
        <f t="shared" si="70"/>
        <v>0</v>
      </c>
      <c r="J215" s="43">
        <f t="shared" si="70"/>
        <v>0</v>
      </c>
      <c r="K215" s="43">
        <f t="shared" si="70"/>
        <v>0</v>
      </c>
      <c r="L215" s="43">
        <f t="shared" si="70"/>
        <v>0</v>
      </c>
      <c r="M215" s="43">
        <f t="shared" si="70"/>
        <v>0</v>
      </c>
      <c r="N215" s="43">
        <f t="shared" si="70"/>
        <v>0</v>
      </c>
      <c r="O215" s="44">
        <f t="shared" si="70"/>
        <v>0</v>
      </c>
      <c r="P215" s="45">
        <f>SUM(P212:P214)</f>
        <v>0</v>
      </c>
    </row>
    <row r="216" spans="1:16" ht="12.75">
      <c r="B216" s="2"/>
      <c r="C216" s="2"/>
      <c r="D216" s="2"/>
      <c r="E216" s="2"/>
      <c r="F216" s="47"/>
      <c r="G216" s="47"/>
      <c r="H216" s="47"/>
      <c r="I216" s="47"/>
      <c r="J216" s="47"/>
      <c r="K216" s="47"/>
      <c r="L216" s="47"/>
      <c r="M216" s="47"/>
      <c r="N216" s="47"/>
      <c r="O216" s="2"/>
      <c r="P216" s="2"/>
    </row>
    <row r="217" spans="1:16">
      <c r="M217" s="48" t="s">
        <v>21</v>
      </c>
      <c r="O217" s="49">
        <f>O215+O208+O201+O178+O171+O148+O119+O113+O106+O100+O74+O66+O29+O16+O10</f>
        <v>3310</v>
      </c>
      <c r="P217" s="50">
        <f>P215+P208+P201+P178+P171+P148+P119+P113+P106+P100+P74+P66+P29+P16+P10</f>
        <v>2652.45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58:O63 O27 O21:O23 O33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D9:E9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47</v>
      </c>
    </row>
    <row r="3" spans="1:16" ht="12.75">
      <c r="B3" s="2" t="s">
        <v>81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50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H42" sqref="H42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93</v>
      </c>
    </row>
    <row r="3" spans="1:16" ht="12.75">
      <c r="B3" s="2" t="s">
        <v>92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94</v>
      </c>
      <c r="C9" s="105"/>
      <c r="D9" s="97"/>
      <c r="E9" s="97"/>
      <c r="F9" s="120"/>
      <c r="G9" s="121">
        <v>10</v>
      </c>
      <c r="H9" s="122"/>
      <c r="I9" s="101">
        <v>1</v>
      </c>
      <c r="J9" s="122"/>
      <c r="K9" s="121">
        <v>1</v>
      </c>
      <c r="L9" s="102"/>
      <c r="M9" s="121"/>
      <c r="N9" s="122">
        <v>1</v>
      </c>
      <c r="O9" s="103">
        <f t="shared" ref="O9:O11" si="0">SUM(F9:N9)</f>
        <v>13</v>
      </c>
      <c r="P9" s="195">
        <f>(D9*$D$5)+(E9*$E$5)+(F9*$F$5)+(G9*$G$5)+(H9*$H$5)+(I9*$I$5)+(J9*$J$5)+(K9*$K$5)+(L9*$L$5)+(M9*$M$5)+(N9*$N$5)</f>
        <v>6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10</v>
      </c>
      <c r="H12" s="106">
        <f t="shared" si="2"/>
        <v>0</v>
      </c>
      <c r="I12" s="106">
        <f t="shared" si="2"/>
        <v>1</v>
      </c>
      <c r="J12" s="106">
        <f t="shared" si="2"/>
        <v>0</v>
      </c>
      <c r="K12" s="106">
        <f t="shared" si="2"/>
        <v>1</v>
      </c>
      <c r="L12" s="106">
        <f t="shared" si="2"/>
        <v>0</v>
      </c>
      <c r="M12" s="106">
        <f t="shared" si="2"/>
        <v>0</v>
      </c>
      <c r="N12" s="106">
        <f t="shared" si="2"/>
        <v>1</v>
      </c>
      <c r="O12" s="106">
        <f t="shared" si="2"/>
        <v>13</v>
      </c>
      <c r="P12" s="106">
        <f t="shared" si="2"/>
        <v>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zoomScale="90" zoomScaleNormal="90" workbookViewId="0">
      <selection activeCell="E21" sqref="E21"/>
    </sheetView>
  </sheetViews>
  <sheetFormatPr defaultColWidth="9.140625" defaultRowHeight="12.75"/>
  <cols>
    <col min="1" max="1" width="30.140625" style="74" customWidth="1"/>
    <col min="2" max="2" width="19.7109375" style="74" customWidth="1"/>
    <col min="3" max="3" width="24" style="74" customWidth="1"/>
    <col min="4" max="4" width="12.85546875" style="73" bestFit="1" customWidth="1"/>
    <col min="5" max="5" width="14.28515625" style="73" bestFit="1" customWidth="1"/>
    <col min="6" max="16384" width="9.140625" style="73"/>
  </cols>
  <sheetData>
    <row r="1" spans="1:4">
      <c r="A1" s="198"/>
      <c r="B1" s="198"/>
      <c r="C1" s="198"/>
      <c r="D1" s="199"/>
    </row>
    <row r="2" spans="1:4" ht="15">
      <c r="A2" s="200" t="s">
        <v>34</v>
      </c>
      <c r="B2" s="201" t="s">
        <v>24</v>
      </c>
      <c r="C2" s="201" t="s">
        <v>25</v>
      </c>
      <c r="D2" s="199"/>
    </row>
    <row r="3" spans="1:4" ht="15">
      <c r="A3" s="202"/>
      <c r="B3" s="202"/>
      <c r="C3" s="202"/>
      <c r="D3" s="203"/>
    </row>
    <row r="4" spans="1:4" ht="15" hidden="1">
      <c r="A4" s="204" t="s">
        <v>62</v>
      </c>
      <c r="B4" s="205">
        <f>SUM(Botswana!O13)</f>
        <v>0</v>
      </c>
      <c r="C4" s="207">
        <f>SUM(Botswana!P13)</f>
        <v>0</v>
      </c>
      <c r="D4" s="203"/>
    </row>
    <row r="5" spans="1:4" ht="15" hidden="1">
      <c r="A5" s="204" t="s">
        <v>35</v>
      </c>
      <c r="B5" s="206">
        <f>SUM('Democratic Republic of Congo'!O18)</f>
        <v>0</v>
      </c>
      <c r="C5" s="207">
        <f>SUM('Democratic Republic of Congo'!P18)</f>
        <v>0</v>
      </c>
      <c r="D5" s="203"/>
    </row>
    <row r="6" spans="1:4" ht="15">
      <c r="A6" s="204" t="s">
        <v>52</v>
      </c>
      <c r="B6" s="211">
        <f>SUM('Ivory Coast'!O14)</f>
        <v>38</v>
      </c>
      <c r="C6" s="208">
        <f>SUM('Ivory Coast'!P14)</f>
        <v>34</v>
      </c>
      <c r="D6" s="203"/>
    </row>
    <row r="7" spans="1:4" ht="15" hidden="1">
      <c r="A7" s="204" t="s">
        <v>26</v>
      </c>
      <c r="B7" s="212">
        <f>SUM(Kenya!O36)</f>
        <v>0</v>
      </c>
      <c r="C7" s="207">
        <f>SUM(Kenya!P36)</f>
        <v>0</v>
      </c>
      <c r="D7" s="203"/>
    </row>
    <row r="8" spans="1:4" ht="15" hidden="1">
      <c r="A8" s="204" t="s">
        <v>58</v>
      </c>
      <c r="B8" s="209">
        <f>SUM(Malawi!O11)</f>
        <v>0</v>
      </c>
      <c r="C8" s="210">
        <f>SUM(Malawi!P11)</f>
        <v>0</v>
      </c>
      <c r="D8" s="203"/>
    </row>
    <row r="9" spans="1:4" ht="15">
      <c r="A9" s="204" t="s">
        <v>27</v>
      </c>
      <c r="B9" s="206">
        <f>SUM(Mauritius!O31)</f>
        <v>275</v>
      </c>
      <c r="C9" s="207">
        <f>SUM(Mauritius!P31)</f>
        <v>190.75</v>
      </c>
      <c r="D9" s="203"/>
    </row>
    <row r="10" spans="1:4" ht="15" hidden="1">
      <c r="A10" s="204" t="s">
        <v>36</v>
      </c>
      <c r="B10" s="211">
        <f>SUM(Nigeria!O41)</f>
        <v>0</v>
      </c>
      <c r="C10" s="208">
        <f>SUM(Nigeria!P41)</f>
        <v>0</v>
      </c>
      <c r="D10" s="203"/>
    </row>
    <row r="11" spans="1:4" ht="15">
      <c r="A11" s="204" t="s">
        <v>28</v>
      </c>
      <c r="B11" s="211">
        <f>SUM('South Africa'!O217)</f>
        <v>3310</v>
      </c>
      <c r="C11" s="208">
        <f>SUM('South Africa'!P217)</f>
        <v>2652.45</v>
      </c>
      <c r="D11" s="203"/>
    </row>
    <row r="12" spans="1:4" ht="15" hidden="1">
      <c r="A12" s="204" t="s">
        <v>41</v>
      </c>
      <c r="B12" s="211">
        <f>SUM(Togo!O12)</f>
        <v>0</v>
      </c>
      <c r="C12" s="208">
        <f>SUM(Togo!P12)</f>
        <v>0</v>
      </c>
      <c r="D12" s="203"/>
    </row>
    <row r="13" spans="1:4" ht="15">
      <c r="A13" s="204" t="s">
        <v>95</v>
      </c>
      <c r="B13" s="206">
        <f>SUM(Zimbabwe!O12)</f>
        <v>13</v>
      </c>
      <c r="C13" s="207">
        <f>SUM(Zimbabwe!P12)</f>
        <v>6</v>
      </c>
      <c r="D13" s="203"/>
    </row>
    <row r="14" spans="1:4" ht="15">
      <c r="A14" s="213"/>
      <c r="B14" s="211"/>
      <c r="C14" s="208"/>
      <c r="D14" s="203"/>
    </row>
    <row r="15" spans="1:4" ht="15">
      <c r="A15" s="214" t="s">
        <v>29</v>
      </c>
      <c r="B15" s="215">
        <f>SUM(B4:B14)</f>
        <v>3636</v>
      </c>
      <c r="C15" s="215">
        <f>SUM(C4:C14)</f>
        <v>2883.2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6"/>
      <c r="C20" s="216"/>
      <c r="D20" s="216"/>
      <c r="E20" s="216"/>
    </row>
    <row r="23" spans="1:5">
      <c r="B23" s="74" t="s">
        <v>80</v>
      </c>
      <c r="D23" s="74"/>
    </row>
    <row r="24" spans="1:5">
      <c r="A24" s="74" t="s">
        <v>79</v>
      </c>
      <c r="B24" s="74">
        <v>4888</v>
      </c>
      <c r="D24" s="74"/>
      <c r="E24" s="74"/>
    </row>
    <row r="25" spans="1:5">
      <c r="A25" s="74" t="s">
        <v>68</v>
      </c>
      <c r="B25" s="74">
        <v>3416</v>
      </c>
      <c r="D25" s="74"/>
      <c r="E25" s="74"/>
    </row>
    <row r="26" spans="1:5">
      <c r="A26" s="74" t="s">
        <v>69</v>
      </c>
      <c r="B26" s="74">
        <v>5045</v>
      </c>
      <c r="D26" s="74"/>
      <c r="E26" s="74"/>
    </row>
    <row r="27" spans="1:5">
      <c r="A27" s="74" t="s">
        <v>70</v>
      </c>
      <c r="B27" s="216">
        <v>2508</v>
      </c>
      <c r="C27" s="216"/>
      <c r="D27" s="216"/>
      <c r="E27" s="216"/>
    </row>
    <row r="28" spans="1:5">
      <c r="A28" s="74" t="s">
        <v>71</v>
      </c>
      <c r="B28" s="216">
        <v>3888</v>
      </c>
      <c r="D28" s="74"/>
    </row>
    <row r="29" spans="1:5">
      <c r="A29" s="74" t="s">
        <v>72</v>
      </c>
      <c r="B29" s="216">
        <v>570</v>
      </c>
      <c r="D29" s="74"/>
    </row>
    <row r="30" spans="1:5">
      <c r="A30" s="74" t="s">
        <v>73</v>
      </c>
      <c r="B30" s="216">
        <v>10263</v>
      </c>
      <c r="D30" s="74"/>
    </row>
    <row r="31" spans="1:5">
      <c r="A31" s="74" t="s">
        <v>74</v>
      </c>
      <c r="B31" s="216">
        <v>3322</v>
      </c>
      <c r="D31" s="74"/>
    </row>
    <row r="32" spans="1:5">
      <c r="A32" s="74" t="s">
        <v>75</v>
      </c>
      <c r="B32" s="216">
        <v>10369</v>
      </c>
    </row>
    <row r="33" spans="1:2">
      <c r="A33" s="74" t="s">
        <v>76</v>
      </c>
      <c r="B33" s="216">
        <v>2192</v>
      </c>
    </row>
    <row r="34" spans="1:2">
      <c r="A34" s="74" t="s">
        <v>77</v>
      </c>
      <c r="B34" s="216">
        <f>B15</f>
        <v>3636</v>
      </c>
    </row>
    <row r="35" spans="1:2">
      <c r="A35" s="74" t="s">
        <v>78</v>
      </c>
      <c r="B35" s="216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15" workbookViewId="0">
      <selection activeCell="M10" sqref="M10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2021-12-27T07:20:50Z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