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1CB9C582-985D-4151-822C-547C77CA6EAE}" xr6:coauthVersionLast="47" xr6:coauthVersionMax="47" xr10:uidLastSave="{00000000-0000-0000-0000-000000000000}"/>
  <bookViews>
    <workbookView xWindow="-120" yWindow="-120" windowWidth="29040" windowHeight="15225" tabRatio="875" firstSheet="2" activeTab="2" xr2:uid="{00000000-000D-0000-FFFF-FFFF00000000}"/>
  </bookViews>
  <sheets>
    <sheet name="Botswana" sheetId="11" state="hidden" r:id="rId1"/>
    <sheet name="Democratic Republic of Congo" sheetId="16" state="hidden" r:id="rId2"/>
    <sheet name="Ghana" sheetId="20" r:id="rId3"/>
    <sheet name="Ivory Coast" sheetId="14" state="hidden" r:id="rId4"/>
    <sheet name="Kenya" sheetId="10" state="hidden" r:id="rId5"/>
    <sheet name="Mauritius" sheetId="8" state="hidden" r:id="rId6"/>
    <sheet name="Nigeria" sheetId="18" r:id="rId7"/>
    <sheet name="South Africa" sheetId="19" r:id="rId8"/>
    <sheet name="Togo" sheetId="12" state="hidden" r:id="rId9"/>
    <sheet name="Zambia" sheetId="17" r:id="rId10"/>
    <sheet name="Summary" sheetId="4" state="hidden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</workbook>
</file>

<file path=xl/calcChain.xml><?xml version="1.0" encoding="utf-8"?>
<calcChain xmlns="http://schemas.openxmlformats.org/spreadsheetml/2006/main">
  <c r="B31" i="4" l="1"/>
  <c r="P11" i="17" l="1"/>
  <c r="P10" i="17"/>
  <c r="P9" i="17"/>
  <c r="P11" i="12"/>
  <c r="P10" i="12"/>
  <c r="P9" i="12"/>
  <c r="P76" i="19"/>
  <c r="P31" i="19"/>
  <c r="P30" i="19"/>
  <c r="P22" i="18"/>
  <c r="P21" i="18"/>
  <c r="P20" i="18"/>
  <c r="P15" i="18"/>
  <c r="P14" i="18"/>
  <c r="P9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C16" i="19"/>
  <c r="D16" i="19"/>
  <c r="E16" i="19"/>
  <c r="F16" i="19"/>
  <c r="G16" i="19"/>
  <c r="H16" i="19"/>
  <c r="I16" i="19"/>
  <c r="J16" i="19"/>
  <c r="K16" i="19"/>
  <c r="L16" i="19"/>
  <c r="M16" i="19"/>
  <c r="N16" i="19"/>
  <c r="O44" i="19"/>
  <c r="P44" i="19"/>
  <c r="O45" i="19"/>
  <c r="P45" i="19"/>
  <c r="O46" i="19"/>
  <c r="P46" i="19"/>
  <c r="O47" i="19"/>
  <c r="P47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C66" i="19"/>
  <c r="D66" i="19"/>
  <c r="E66" i="19"/>
  <c r="F66" i="19"/>
  <c r="G66" i="19"/>
  <c r="H66" i="19"/>
  <c r="I66" i="19"/>
  <c r="J66" i="19"/>
  <c r="K66" i="19"/>
  <c r="L66" i="19"/>
  <c r="M66" i="19"/>
  <c r="N66" i="19"/>
  <c r="O70" i="19"/>
  <c r="P70" i="19"/>
  <c r="O71" i="19"/>
  <c r="P71" i="19"/>
  <c r="C72" i="19"/>
  <c r="D72" i="19"/>
  <c r="E72" i="19"/>
  <c r="F72" i="19"/>
  <c r="G72" i="19"/>
  <c r="H72" i="19"/>
  <c r="I72" i="19"/>
  <c r="J72" i="19"/>
  <c r="K72" i="19"/>
  <c r="L72" i="19"/>
  <c r="M72" i="19"/>
  <c r="N72" i="19"/>
  <c r="P16" i="19" l="1"/>
  <c r="P10" i="19"/>
  <c r="O16" i="19"/>
  <c r="O10" i="19"/>
  <c r="P72" i="19"/>
  <c r="P66" i="19"/>
  <c r="O66" i="19"/>
  <c r="O72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68" i="19"/>
  <c r="P167" i="19"/>
  <c r="P166" i="19"/>
  <c r="P161" i="19"/>
  <c r="P160" i="19"/>
  <c r="P159" i="19"/>
  <c r="P158" i="19"/>
  <c r="P157" i="19"/>
  <c r="P156" i="19"/>
  <c r="P155" i="19"/>
  <c r="P150" i="19"/>
  <c r="P149" i="19"/>
  <c r="P148" i="19"/>
  <c r="P143" i="19"/>
  <c r="P142" i="19"/>
  <c r="P141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9" i="19"/>
  <c r="P84" i="19"/>
  <c r="P83" i="19"/>
  <c r="P78" i="19"/>
  <c r="P77" i="19"/>
  <c r="P39" i="19"/>
  <c r="P38" i="19"/>
  <c r="P37" i="19"/>
  <c r="P36" i="19"/>
  <c r="P25" i="19"/>
  <c r="P24" i="19"/>
  <c r="P23" i="19"/>
  <c r="P22" i="19"/>
  <c r="P21" i="19"/>
  <c r="P20" i="19"/>
  <c r="O20" i="19"/>
  <c r="O37" i="19" l="1"/>
  <c r="O23" i="19" l="1"/>
  <c r="O24" i="19"/>
  <c r="O149" i="19" l="1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60" i="19"/>
  <c r="O159" i="19"/>
  <c r="O158" i="19"/>
  <c r="O157" i="19"/>
  <c r="O156" i="19"/>
  <c r="O90" i="19" l="1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O136" i="19"/>
  <c r="O135" i="19"/>
  <c r="O134" i="19"/>
  <c r="O133" i="19"/>
  <c r="O132" i="19"/>
  <c r="O131" i="19"/>
  <c r="O130" i="19"/>
  <c r="O129" i="19"/>
  <c r="O128" i="19"/>
  <c r="O127" i="19"/>
  <c r="O126" i="19"/>
  <c r="O125" i="19"/>
  <c r="O124" i="19"/>
  <c r="O123" i="19"/>
  <c r="O122" i="19"/>
  <c r="O121" i="19"/>
  <c r="O120" i="19"/>
  <c r="O119" i="19"/>
  <c r="O118" i="19"/>
  <c r="P137" i="19" l="1"/>
  <c r="O137" i="19"/>
  <c r="O38" i="19"/>
  <c r="O101" i="19" l="1"/>
  <c r="O100" i="19"/>
  <c r="O99" i="19"/>
  <c r="O98" i="19"/>
  <c r="O97" i="19"/>
  <c r="O96" i="19"/>
  <c r="O95" i="19"/>
  <c r="O94" i="19"/>
  <c r="O93" i="19"/>
  <c r="O92" i="19"/>
  <c r="O91" i="19"/>
  <c r="O112" i="19"/>
  <c r="O111" i="19"/>
  <c r="O110" i="19"/>
  <c r="O109" i="19"/>
  <c r="O108" i="19"/>
  <c r="O107" i="19"/>
  <c r="O31" i="19" l="1"/>
  <c r="O30" i="19"/>
  <c r="E32" i="19"/>
  <c r="F32" i="19"/>
  <c r="G32" i="19"/>
  <c r="H32" i="19"/>
  <c r="I32" i="19"/>
  <c r="J32" i="19"/>
  <c r="K32" i="19"/>
  <c r="L32" i="19"/>
  <c r="M32" i="19"/>
  <c r="N32" i="19"/>
  <c r="E40" i="19"/>
  <c r="F40" i="19"/>
  <c r="G40" i="19"/>
  <c r="H40" i="19"/>
  <c r="I40" i="19"/>
  <c r="J40" i="19"/>
  <c r="K40" i="19"/>
  <c r="L40" i="19"/>
  <c r="M40" i="19"/>
  <c r="N40" i="19"/>
  <c r="O9" i="11" l="1"/>
  <c r="O10" i="11"/>
  <c r="O11" i="11"/>
  <c r="O142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6" i="4" s="1"/>
  <c r="O9" i="20"/>
  <c r="O11" i="20" s="1"/>
  <c r="B6" i="4" s="1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O150" i="19"/>
  <c r="O148" i="19"/>
  <c r="N114" i="19"/>
  <c r="M114" i="19"/>
  <c r="L114" i="19"/>
  <c r="K114" i="19"/>
  <c r="J114" i="19"/>
  <c r="I114" i="19"/>
  <c r="H114" i="19"/>
  <c r="G114" i="19"/>
  <c r="F114" i="19"/>
  <c r="E114" i="19"/>
  <c r="D114" i="19"/>
  <c r="C114" i="19"/>
  <c r="O113" i="19"/>
  <c r="O106" i="19"/>
  <c r="O105" i="19"/>
  <c r="O104" i="19"/>
  <c r="O103" i="19"/>
  <c r="O102" i="19"/>
  <c r="O89" i="19"/>
  <c r="D32" i="19"/>
  <c r="C32" i="19"/>
  <c r="N162" i="19"/>
  <c r="M162" i="19"/>
  <c r="L162" i="19"/>
  <c r="K162" i="19"/>
  <c r="J162" i="19"/>
  <c r="I162" i="19"/>
  <c r="H162" i="19"/>
  <c r="G162" i="19"/>
  <c r="F162" i="19"/>
  <c r="E162" i="19"/>
  <c r="D162" i="19"/>
  <c r="C162" i="19"/>
  <c r="O161" i="19"/>
  <c r="O155" i="19"/>
  <c r="O77" i="19"/>
  <c r="O9" i="16"/>
  <c r="N169" i="19"/>
  <c r="M169" i="19"/>
  <c r="L169" i="19"/>
  <c r="K169" i="19"/>
  <c r="J169" i="19"/>
  <c r="I169" i="19"/>
  <c r="H169" i="19"/>
  <c r="G169" i="19"/>
  <c r="F169" i="19"/>
  <c r="E169" i="19"/>
  <c r="D169" i="19"/>
  <c r="C169" i="19"/>
  <c r="O168" i="19"/>
  <c r="O167" i="19"/>
  <c r="O166" i="19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O141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O84" i="19"/>
  <c r="O83" i="19"/>
  <c r="N79" i="19"/>
  <c r="M79" i="19"/>
  <c r="L79" i="19"/>
  <c r="K79" i="19"/>
  <c r="J79" i="19"/>
  <c r="I79" i="19"/>
  <c r="H79" i="19"/>
  <c r="G79" i="19"/>
  <c r="F79" i="19"/>
  <c r="E79" i="19"/>
  <c r="D79" i="19"/>
  <c r="C79" i="19"/>
  <c r="O78" i="19"/>
  <c r="O76" i="19"/>
  <c r="D40" i="19"/>
  <c r="C40" i="19"/>
  <c r="O39" i="19"/>
  <c r="O36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16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O21" i="18"/>
  <c r="O22" i="18"/>
  <c r="C23" i="18"/>
  <c r="D23" i="18"/>
  <c r="E23" i="18"/>
  <c r="F23" i="18"/>
  <c r="G23" i="18"/>
  <c r="H23" i="18"/>
  <c r="I23" i="18"/>
  <c r="J23" i="18"/>
  <c r="K23" i="18"/>
  <c r="L23" i="18"/>
  <c r="M23" i="18"/>
  <c r="N23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28" i="8" l="1"/>
  <c r="O34" i="10"/>
  <c r="O14" i="14"/>
  <c r="B7" i="4" s="1"/>
  <c r="P14" i="14"/>
  <c r="C7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51" i="19"/>
  <c r="P114" i="19"/>
  <c r="P34" i="10"/>
  <c r="O21" i="8"/>
  <c r="P23" i="18"/>
  <c r="P10" i="18"/>
  <c r="O23" i="18"/>
  <c r="O10" i="18"/>
  <c r="O16" i="18"/>
  <c r="O169" i="19"/>
  <c r="O79" i="19"/>
  <c r="O26" i="19"/>
  <c r="P32" i="19"/>
  <c r="P40" i="19"/>
  <c r="P162" i="19"/>
  <c r="O144" i="19"/>
  <c r="O85" i="19"/>
  <c r="P85" i="19"/>
  <c r="O40" i="19"/>
  <c r="P144" i="19"/>
  <c r="O32" i="19"/>
  <c r="O162" i="19"/>
  <c r="P151" i="19"/>
  <c r="P169" i="19"/>
  <c r="P79" i="19"/>
  <c r="O114" i="19"/>
  <c r="P26" i="19"/>
  <c r="O27" i="18" l="1"/>
  <c r="B10" i="4" s="1"/>
  <c r="O31" i="8"/>
  <c r="B9" i="4" s="1"/>
  <c r="O36" i="10"/>
  <c r="B8" i="4" s="1"/>
  <c r="P36" i="10"/>
  <c r="C8" i="4" s="1"/>
  <c r="O171" i="19"/>
  <c r="B11" i="4" s="1"/>
  <c r="P171" i="19"/>
  <c r="C11" i="4" s="1"/>
  <c r="P27" i="18"/>
  <c r="C10" i="4" s="1"/>
  <c r="P31" i="8"/>
  <c r="C9" i="4" s="1"/>
  <c r="B15" i="4" l="1"/>
  <c r="C15" i="4"/>
</calcChain>
</file>

<file path=xl/sharedStrings.xml><?xml version="1.0" encoding="utf-8"?>
<sst xmlns="http://schemas.openxmlformats.org/spreadsheetml/2006/main" count="335" uniqueCount="111">
  <si>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</si>
  <si>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</si>
  <si>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</si>
  <si>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</si>
  <si>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</si>
  <si>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</si>
  <si>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</si>
  <si>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</si>
  <si>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</si>
  <si>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</si>
  <si>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</si>
  <si>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</si>
  <si>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</si>
  <si>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</si>
  <si>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</si>
  <si>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</si>
  <si>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</si>
  <si>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</si>
  <si>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</si>
  <si>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</si>
  <si>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</si>
  <si>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</si>
  <si>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</si>
  <si>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</si>
  <si>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</si>
  <si>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</si>
  <si>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</si>
  <si>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</si>
  <si>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</si>
  <si>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</si>
  <si>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</si>
  <si>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</si>
  <si>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</si>
  <si>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</si>
  <si>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</si>
  <si>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</si>
  <si>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</si>
  <si>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</si>
  <si>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</si>
  <si>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</si>
  <si>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</si>
  <si>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</si>
  <si>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</si>
  <si>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</si>
  <si>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</si>
  <si>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</si>
  <si>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</si>
  <si>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</si>
  <si>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</si>
  <si>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</si>
  <si>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</si>
  <si>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</si>
  <si>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</si>
  <si>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</si>
  <si>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</si>
  <si>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</si>
  <si>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</si>
  <si>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</si>
  <si>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</si>
  <si>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</si>
  <si>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</si>
  <si>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</si>
  <si>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</si>
  <si>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</si>
  <si>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</si>
  <si>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</si>
  <si>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 xml:space="preserve">Radhakund devi dasi </t>
  </si>
  <si>
    <t>Sandton BTG team</t>
  </si>
  <si>
    <t>Team AGTSP</t>
  </si>
  <si>
    <t>Vibhu Caitanya das</t>
  </si>
  <si>
    <t>Advaita Simha Das</t>
  </si>
  <si>
    <t>Toshani Dasi</t>
  </si>
  <si>
    <t>Karuna Sindhu Avatara Das</t>
  </si>
  <si>
    <t>Tusta Gauranga Das</t>
  </si>
  <si>
    <t>Vrajabasi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</si>
  <si>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</si>
  <si>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</si>
  <si>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</si>
  <si>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</si>
  <si>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</si>
  <si>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</si>
  <si>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</si>
  <si>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</si>
  <si>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</si>
  <si>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</si>
  <si>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</si>
  <si>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</si>
  <si>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</si>
  <si>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</si>
  <si>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</si>
  <si>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</si>
  <si>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</si>
  <si>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</si>
  <si>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</si>
  <si>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</si>
  <si>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</si>
  <si>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</si>
  <si>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</si>
  <si>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</si>
  <si>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</si>
  <si>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</si>
  <si>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</si>
  <si>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MONTH : August 2021</t>
  </si>
  <si>
    <t>Temple Scores</t>
  </si>
  <si>
    <t>TEMPLE: Accra</t>
  </si>
  <si>
    <t>Ghana</t>
  </si>
  <si>
    <t>Ratnaleka Gopi devi dasi</t>
  </si>
  <si>
    <t>Bhargava das</t>
  </si>
  <si>
    <t>Bhakta Dilon</t>
  </si>
  <si>
    <t>Samantha Mathaji</t>
  </si>
  <si>
    <t>ISKCON KADUNA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</si>
</sst>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2020</a:t>
            </a:r>
            <a:r>
              <a:rPr lang="en-ZA" baseline="0"/>
              <a:t> Scores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Summary!$A$3:$A$13</c:f>
              <c:strCache>
                <c:ptCount val="5"/>
                <c:pt idx="1">
                  <c:v>Ghana</c:v>
                </c:pt>
                <c:pt idx="2">
                  <c:v>Nigeria</c:v>
                </c:pt>
                <c:pt idx="3">
                  <c:v>South Africa</c:v>
                </c:pt>
                <c:pt idx="4">
                  <c:v>Zambia</c:v>
                </c:pt>
              </c:strCache>
            </c:strRef>
          </c:cat>
          <c:val>
            <c:numRef>
              <c:f>Summary!$B$3:$B$13</c:f>
              <c:numCache>
                <c:formatCode>0</c:formatCode>
                <c:ptCount val="5"/>
                <c:pt idx="1">
                  <c:v>83</c:v>
                </c:pt>
                <c:pt idx="2" formatCode="General">
                  <c:v>268</c:v>
                </c:pt>
                <c:pt idx="3">
                  <c:v>1703</c:v>
                </c:pt>
                <c:pt idx="4" formatCode="General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Summary!$A$3:$A$13</c:f>
              <c:strCache>
                <c:ptCount val="5"/>
                <c:pt idx="1">
                  <c:v>Ghana</c:v>
                </c:pt>
                <c:pt idx="2">
                  <c:v>Nigeria</c:v>
                </c:pt>
                <c:pt idx="3">
                  <c:v>South Africa</c:v>
                </c:pt>
                <c:pt idx="4">
                  <c:v>Zambia</c:v>
                </c:pt>
              </c:strCache>
            </c:strRef>
          </c:cat>
          <c:val>
            <c:numRef>
              <c:f>Summary!$C$3:$C$13</c:f>
              <c:numCache>
                <c:formatCode>0.00</c:formatCode>
                <c:ptCount val="5"/>
                <c:pt idx="1">
                  <c:v>20.75</c:v>
                </c:pt>
                <c:pt idx="2">
                  <c:v>157.75</c:v>
                </c:pt>
                <c:pt idx="3">
                  <c:v>2008.1</c:v>
                </c:pt>
                <c:pt idx="4">
                  <c:v>28.75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4520</c:v>
                </c:pt>
                <c:pt idx="1">
                  <c:v>2100</c:v>
                </c:pt>
                <c:pt idx="2">
                  <c:v>4739</c:v>
                </c:pt>
                <c:pt idx="3" formatCode="0">
                  <c:v>2490</c:v>
                </c:pt>
                <c:pt idx="4" formatCode="0">
                  <c:v>3776</c:v>
                </c:pt>
                <c:pt idx="5" formatCode="0">
                  <c:v>428</c:v>
                </c:pt>
                <c:pt idx="6" formatCode="0">
                  <c:v>5415</c:v>
                </c:pt>
                <c:pt idx="7" formatCode="0">
                  <c:v>2084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161924</xdr:rowOff>
    </xdr:from>
    <xdr:to>
      <xdr:col>10</xdr:col>
      <xdr:colOff>590550</xdr:colOff>
      <xdr:row>48</xdr:row>
      <xdr:rowOff>114299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60</v>
      </c>
    </row>
    <row r="2" spans="1:16" ht="12.75">
      <c r="B2" s="2" t="s">
        <v>101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6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101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tabSelected="1" workbookViewId="0">
      <selection activeCell="G10" sqref="G10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104</v>
      </c>
    </row>
    <row r="3" spans="1:16" ht="12.75">
      <c r="B3" s="2" t="s">
        <v>102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51</v>
      </c>
      <c r="C9" s="105"/>
      <c r="D9" s="97"/>
      <c r="E9" s="97"/>
      <c r="F9" s="120"/>
      <c r="G9" s="121">
        <v>83</v>
      </c>
      <c r="H9" s="122"/>
      <c r="I9" s="101"/>
      <c r="J9" s="122"/>
      <c r="K9" s="121"/>
      <c r="L9" s="102"/>
      <c r="M9" s="121"/>
      <c r="N9" s="122"/>
      <c r="O9" s="103">
        <f t="shared" ref="O9" si="0">SUM(F9:N9)</f>
        <v>83</v>
      </c>
      <c r="P9" s="104">
        <f>(D9*$D$5)+(E9*$E$5)+(F9*$F$5)+(G9*$G$5)+(H9*$H$5)+(I9*$I$5)+(J9*$J$5)+(K9*$K$5)+(L9*$L$5)+(M9*$M$5)+(N9*$N$5)</f>
        <v>20.75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83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83</v>
      </c>
      <c r="P11" s="106">
        <f t="shared" si="1"/>
        <v>20.75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19" sqref="E1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52</v>
      </c>
    </row>
    <row r="3" spans="1:16" ht="12.75">
      <c r="B3" s="2" t="s">
        <v>101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101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39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40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29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2" sqref="D1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101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75</v>
      </c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>
      <c r="A8" s="188"/>
      <c r="B8" s="187" t="s">
        <v>76</v>
      </c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>
      <c r="A9" s="188"/>
      <c r="B9" s="187" t="s">
        <v>77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>
      <c r="A10" s="188"/>
      <c r="B10" s="187" t="s">
        <v>78</v>
      </c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>
      <c r="A11" s="188"/>
      <c r="B11" s="187" t="s">
        <v>79</v>
      </c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>
      <c r="A12" s="188"/>
      <c r="B12" s="187" t="s">
        <v>80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>
      <c r="A13" s="188"/>
      <c r="B13" s="187" t="s">
        <v>81</v>
      </c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>
      <c r="A14" s="188"/>
      <c r="B14" s="152" t="s">
        <v>82</v>
      </c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>
      <c r="A15" s="188"/>
      <c r="B15" s="152" t="s">
        <v>83</v>
      </c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>
      <c r="A16" s="188"/>
      <c r="B16" s="187" t="s">
        <v>84</v>
      </c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>
      <c r="A17" s="188"/>
      <c r="B17" s="187" t="s">
        <v>85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>
      <c r="A18" s="188"/>
      <c r="B18" s="187" t="s">
        <v>86</v>
      </c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>
      <c r="A19" s="188"/>
      <c r="B19" s="187" t="s">
        <v>87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51</v>
      </c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195">
        <f t="shared" ref="P25:P27" si="5">(D25*$D$3)+(E25*$E$3)+(F25*$F$3)+(G25*$G$3)+(H25*$H$3)+(I25*$I$3)+(J25*$J$3)+(K25*$K$3)+(L25*$L$3)+(M25*$M$3)+(N25*$N$3)</f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0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0</v>
      </c>
      <c r="P28" s="41">
        <f t="shared" si="6"/>
        <v>0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0</v>
      </c>
      <c r="P31" s="50">
        <f>+P28+P21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27"/>
  <sheetViews>
    <sheetView zoomScaleNormal="100" workbookViewId="0">
      <selection activeCell="G8" sqref="G8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>
        <v>52</v>
      </c>
      <c r="H7" s="60"/>
      <c r="I7" s="61"/>
      <c r="J7" s="60"/>
      <c r="K7" s="59"/>
      <c r="L7" s="62"/>
      <c r="M7" s="59"/>
      <c r="N7" s="60"/>
      <c r="O7" s="36">
        <f>SUM(C7:N7)</f>
        <v>52</v>
      </c>
      <c r="P7" s="195">
        <f>(D7*$D$3)+(E7*$E$3)+(F7*$F$3)+(G7*$G$3)+(H7*$H$3)+(I7*$I$3)+(J7*$J$3)+(K7*$K$3)+(L7*$L$3)+(M7*$M$3)+(N7*$N$3)</f>
        <v>13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9" si="0">SUM(F8:N8)</f>
        <v>0</v>
      </c>
      <c r="P8" s="195">
        <f t="shared" ref="P8:P9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ht="12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0</v>
      </c>
      <c r="G10" s="39">
        <f t="shared" si="2"/>
        <v>52</v>
      </c>
      <c r="H10" s="39">
        <f t="shared" si="2"/>
        <v>0</v>
      </c>
      <c r="I10" s="39">
        <f t="shared" si="2"/>
        <v>0</v>
      </c>
      <c r="J10" s="39">
        <f t="shared" si="2"/>
        <v>0</v>
      </c>
      <c r="K10" s="39">
        <f t="shared" si="2"/>
        <v>0</v>
      </c>
      <c r="L10" s="39">
        <f t="shared" si="2"/>
        <v>0</v>
      </c>
      <c r="M10" s="39">
        <f t="shared" si="2"/>
        <v>0</v>
      </c>
      <c r="N10" s="39">
        <f t="shared" si="2"/>
        <v>0</v>
      </c>
      <c r="O10" s="107">
        <f t="shared" si="2"/>
        <v>52</v>
      </c>
      <c r="P10" s="39">
        <f t="shared" si="2"/>
        <v>13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33" t="s">
        <v>42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87" t="s">
        <v>37</v>
      </c>
      <c r="C14" s="63"/>
      <c r="D14" s="52"/>
      <c r="E14" s="52"/>
      <c r="F14" s="53"/>
      <c r="G14" s="59">
        <v>75</v>
      </c>
      <c r="H14" s="60"/>
      <c r="I14" s="61"/>
      <c r="J14" s="60"/>
      <c r="K14" s="59"/>
      <c r="L14" s="62">
        <v>90</v>
      </c>
      <c r="M14" s="59"/>
      <c r="N14" s="60"/>
      <c r="O14" s="36">
        <f t="shared" ref="O14:O15" si="3">SUM(F14:N14)</f>
        <v>165</v>
      </c>
      <c r="P14" s="195">
        <f t="shared" ref="P14:P15" si="4">(D14*$D$3)+(E14*$E$3)+(F14*$F$3)+(G14*$G$3)+(H14*$H$3)+(I14*$I$3)+(J14*$J$3)+(K14*$K$3)+(L14*$L$3)+(M14*$M$3)+(N14*$N$3)</f>
        <v>108.75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3"/>
        <v>0</v>
      </c>
      <c r="P15" s="195">
        <f t="shared" si="4"/>
        <v>0</v>
      </c>
    </row>
    <row r="16" spans="1:16" ht="12" thickBot="1">
      <c r="A16" s="38"/>
      <c r="B16" s="39" t="s">
        <v>21</v>
      </c>
      <c r="C16" s="39">
        <f t="shared" ref="C16:P16" si="5">SUM(C14:C15)</f>
        <v>0</v>
      </c>
      <c r="D16" s="39">
        <f t="shared" si="5"/>
        <v>0</v>
      </c>
      <c r="E16" s="39">
        <f t="shared" si="5"/>
        <v>0</v>
      </c>
      <c r="F16" s="39">
        <f t="shared" si="5"/>
        <v>0</v>
      </c>
      <c r="G16" s="43">
        <f t="shared" si="5"/>
        <v>75</v>
      </c>
      <c r="H16" s="43">
        <f t="shared" si="5"/>
        <v>0</v>
      </c>
      <c r="I16" s="43">
        <f t="shared" si="5"/>
        <v>0</v>
      </c>
      <c r="J16" s="43">
        <f t="shared" si="5"/>
        <v>0</v>
      </c>
      <c r="K16" s="43">
        <f t="shared" si="5"/>
        <v>0</v>
      </c>
      <c r="L16" s="43">
        <f t="shared" si="5"/>
        <v>90</v>
      </c>
      <c r="M16" s="43">
        <f t="shared" si="5"/>
        <v>0</v>
      </c>
      <c r="N16" s="43">
        <f t="shared" si="5"/>
        <v>0</v>
      </c>
      <c r="O16" s="44">
        <f t="shared" si="5"/>
        <v>165</v>
      </c>
      <c r="P16" s="45">
        <f t="shared" si="5"/>
        <v>108.75</v>
      </c>
    </row>
    <row r="17" spans="1:16">
      <c r="A17" s="38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9" spans="1:16" ht="12" thickBot="1">
      <c r="B19" s="33" t="s">
        <v>110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58" t="s">
        <v>103</v>
      </c>
      <c r="C20" s="63"/>
      <c r="D20" s="52"/>
      <c r="E20" s="52"/>
      <c r="F20" s="53"/>
      <c r="G20" s="59">
        <v>20</v>
      </c>
      <c r="H20" s="60"/>
      <c r="I20" s="61"/>
      <c r="J20" s="60"/>
      <c r="K20" s="59"/>
      <c r="L20" s="62">
        <v>31</v>
      </c>
      <c r="M20" s="59"/>
      <c r="N20" s="60"/>
      <c r="O20" s="36">
        <f t="shared" ref="O20:O22" si="6">SUM(F20:N20)</f>
        <v>51</v>
      </c>
      <c r="P20" s="195">
        <f t="shared" ref="P20:P22" si="7">(D20*$D$3)+(E20*$E$3)+(F20*$F$3)+(G20*$G$3)+(H20*$H$3)+(I20*$I$3)+(J20*$J$3)+(K20*$K$3)+(L20*$L$3)+(M20*$M$3)+(N20*$N$3)</f>
        <v>36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6"/>
        <v>0</v>
      </c>
      <c r="P21" s="195">
        <f t="shared" si="7"/>
        <v>0</v>
      </c>
    </row>
    <row r="22" spans="1:16" s="30" customFormat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6"/>
        <v>0</v>
      </c>
      <c r="P22" s="195">
        <f t="shared" si="7"/>
        <v>0</v>
      </c>
    </row>
    <row r="23" spans="1:16" ht="12" thickBot="1">
      <c r="A23" s="38"/>
      <c r="B23" s="39" t="s">
        <v>21</v>
      </c>
      <c r="C23" s="39">
        <f>SUM(C21:C22)</f>
        <v>0</v>
      </c>
      <c r="D23" s="39">
        <f>SUM(D20:D22)</f>
        <v>0</v>
      </c>
      <c r="E23" s="39">
        <f>SUM(E20:E22)</f>
        <v>0</v>
      </c>
      <c r="F23" s="39">
        <f>SUM(F21:F22)</f>
        <v>0</v>
      </c>
      <c r="G23" s="43">
        <f t="shared" ref="G23:P23" si="8">SUM(G20:G22)</f>
        <v>20</v>
      </c>
      <c r="H23" s="43">
        <f t="shared" si="8"/>
        <v>0</v>
      </c>
      <c r="I23" s="43">
        <f t="shared" si="8"/>
        <v>0</v>
      </c>
      <c r="J23" s="43">
        <f t="shared" si="8"/>
        <v>0</v>
      </c>
      <c r="K23" s="43">
        <f t="shared" si="8"/>
        <v>0</v>
      </c>
      <c r="L23" s="43">
        <f t="shared" si="8"/>
        <v>31</v>
      </c>
      <c r="M23" s="43">
        <f t="shared" si="8"/>
        <v>0</v>
      </c>
      <c r="N23" s="43">
        <f t="shared" si="8"/>
        <v>0</v>
      </c>
      <c r="O23" s="44">
        <f t="shared" si="8"/>
        <v>51</v>
      </c>
      <c r="P23" s="45">
        <f t="shared" si="8"/>
        <v>36</v>
      </c>
    </row>
    <row r="25" spans="1:16" ht="11.25" customHeight="1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</row>
    <row r="26" spans="1:16" ht="12.75">
      <c r="B26" s="2"/>
      <c r="C26" s="2"/>
      <c r="D26" s="2"/>
      <c r="E26" s="2"/>
      <c r="F26" s="47"/>
      <c r="G26" s="47"/>
      <c r="H26" s="47"/>
      <c r="I26" s="47"/>
      <c r="J26" s="47"/>
      <c r="K26" s="47"/>
      <c r="L26" s="47"/>
      <c r="M26" s="47"/>
      <c r="N26" s="47"/>
      <c r="O26" s="2"/>
      <c r="P26" s="2"/>
    </row>
    <row r="27" spans="1:16">
      <c r="M27" s="48" t="s">
        <v>21</v>
      </c>
      <c r="O27" s="49">
        <f>O23+O16+O10</f>
        <v>268</v>
      </c>
      <c r="P27" s="50">
        <f>P23+P16+P10</f>
        <v>157.75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1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K159" sqref="K159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58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hidden="1" thickBot="1">
      <c r="B13" s="190" t="s">
        <v>59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 t="s">
        <v>70</v>
      </c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 t="s">
        <v>71</v>
      </c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 t="s">
        <v>72</v>
      </c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 t="s">
        <v>73</v>
      </c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 t="s">
        <v>74</v>
      </c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2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69</v>
      </c>
      <c r="C30" s="64"/>
      <c r="D30" s="193"/>
      <c r="E30" s="193">
        <v>11</v>
      </c>
      <c r="F30" s="194"/>
      <c r="G30" s="123">
        <v>176</v>
      </c>
      <c r="H30" s="124"/>
      <c r="I30" s="123">
        <v>9</v>
      </c>
      <c r="J30" s="129"/>
      <c r="K30" s="123"/>
      <c r="L30" s="124">
        <v>163</v>
      </c>
      <c r="M30" s="123"/>
      <c r="N30" s="130">
        <v>156</v>
      </c>
      <c r="O30" s="184">
        <f t="shared" ref="O30" si="8">SUM(F30:N30)</f>
        <v>504</v>
      </c>
      <c r="P30" s="195">
        <f t="shared" ref="P30:P31" si="9">(D30*$D$3)+(E30*$E$3)+(F30*$F$3)+(G30*$G$3)+(H30*$H$3)+(I30*$I$3)+(J30*$J$3)+(K30*$K$3)+(L30*$L$3)+(M30*$M$3)+(N30*$N$3)</f>
        <v>1315.5</v>
      </c>
    </row>
    <row r="31" spans="1:16" s="189" customFormat="1" ht="11.25" customHeight="1">
      <c r="A31" s="127"/>
      <c r="B31" s="128"/>
      <c r="C31" s="64"/>
      <c r="D31" s="193"/>
      <c r="E31" s="193"/>
      <c r="F31" s="194"/>
      <c r="G31" s="123"/>
      <c r="H31" s="124"/>
      <c r="I31" s="123"/>
      <c r="J31" s="129"/>
      <c r="K31" s="123"/>
      <c r="L31" s="124"/>
      <c r="M31" s="123"/>
      <c r="N31" s="130"/>
      <c r="O31" s="184">
        <f t="shared" ref="O31" si="10">SUM(F31:N31)</f>
        <v>0</v>
      </c>
      <c r="P31" s="195">
        <f t="shared" si="9"/>
        <v>0</v>
      </c>
    </row>
    <row r="32" spans="1:16" ht="12" thickBot="1">
      <c r="A32" s="38"/>
      <c r="B32" s="39"/>
      <c r="C32" s="43">
        <f t="shared" ref="C32:P32" si="11">SUM(C30:C31)</f>
        <v>0</v>
      </c>
      <c r="D32" s="43">
        <f t="shared" si="11"/>
        <v>0</v>
      </c>
      <c r="E32" s="43">
        <f t="shared" si="11"/>
        <v>11</v>
      </c>
      <c r="F32" s="43">
        <f t="shared" si="11"/>
        <v>0</v>
      </c>
      <c r="G32" s="43">
        <f t="shared" si="11"/>
        <v>176</v>
      </c>
      <c r="H32" s="43">
        <f t="shared" si="11"/>
        <v>0</v>
      </c>
      <c r="I32" s="43">
        <f t="shared" si="11"/>
        <v>9</v>
      </c>
      <c r="J32" s="43">
        <f t="shared" si="11"/>
        <v>0</v>
      </c>
      <c r="K32" s="43">
        <f t="shared" si="11"/>
        <v>0</v>
      </c>
      <c r="L32" s="43">
        <f t="shared" si="11"/>
        <v>163</v>
      </c>
      <c r="M32" s="43">
        <f t="shared" si="11"/>
        <v>0</v>
      </c>
      <c r="N32" s="43">
        <f t="shared" si="11"/>
        <v>156</v>
      </c>
      <c r="O32" s="44">
        <f t="shared" si="11"/>
        <v>504</v>
      </c>
      <c r="P32" s="45">
        <f t="shared" si="11"/>
        <v>1315.5</v>
      </c>
    </row>
    <row r="33" spans="1:16">
      <c r="G33" s="42"/>
    </row>
    <row r="34" spans="1:16">
      <c r="G34" s="42"/>
    </row>
    <row r="35" spans="1:16" ht="12" thickBot="1">
      <c r="B35" s="33" t="s">
        <v>54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>
      <c r="A36" s="127"/>
      <c r="B36" s="128" t="s">
        <v>64</v>
      </c>
      <c r="C36" s="64"/>
      <c r="D36" s="52"/>
      <c r="E36" s="52"/>
      <c r="F36" s="53"/>
      <c r="G36" s="123"/>
      <c r="H36" s="124"/>
      <c r="I36" s="123"/>
      <c r="J36" s="129"/>
      <c r="K36" s="123"/>
      <c r="L36" s="124"/>
      <c r="M36" s="123"/>
      <c r="N36" s="130">
        <v>30</v>
      </c>
      <c r="O36" s="125">
        <f t="shared" ref="O36:O39" si="12">SUM(F36:N36)</f>
        <v>30</v>
      </c>
      <c r="P36" s="195">
        <f t="shared" ref="P36:P39" si="13">(D36*$D$3)+(E36*$E$3)+(F36*$F$3)+(G36*$G$3)+(H36*$H$3)+(I36*$I$3)+(J36*$J$3)+(K36*$K$3)+(L36*$L$3)+(M36*$M$3)+(N36*$N$3)</f>
        <v>60</v>
      </c>
    </row>
    <row r="37" spans="1:16" s="189" customFormat="1">
      <c r="A37" s="127"/>
      <c r="B37" s="128" t="s">
        <v>109</v>
      </c>
      <c r="C37" s="64"/>
      <c r="D37" s="193"/>
      <c r="E37" s="193"/>
      <c r="F37" s="194"/>
      <c r="G37" s="123"/>
      <c r="H37" s="124"/>
      <c r="I37" s="123"/>
      <c r="J37" s="129"/>
      <c r="K37" s="123"/>
      <c r="L37" s="124"/>
      <c r="M37" s="123"/>
      <c r="N37" s="130">
        <v>3</v>
      </c>
      <c r="O37" s="125">
        <f t="shared" si="12"/>
        <v>3</v>
      </c>
      <c r="P37" s="195">
        <f t="shared" si="13"/>
        <v>6</v>
      </c>
    </row>
    <row r="38" spans="1:16" s="189" customFormat="1">
      <c r="A38" s="127"/>
      <c r="B38" s="65" t="s">
        <v>65</v>
      </c>
      <c r="C38" s="64"/>
      <c r="D38" s="193"/>
      <c r="E38" s="193"/>
      <c r="F38" s="194"/>
      <c r="G38" s="123">
        <v>2</v>
      </c>
      <c r="H38" s="124"/>
      <c r="I38" s="123"/>
      <c r="J38" s="129"/>
      <c r="K38" s="123"/>
      <c r="L38" s="124"/>
      <c r="M38" s="123"/>
      <c r="N38" s="130"/>
      <c r="O38" s="125">
        <f t="shared" ref="O38" si="14">SUM(F38:N38)</f>
        <v>2</v>
      </c>
      <c r="P38" s="195">
        <f t="shared" si="13"/>
        <v>0.5</v>
      </c>
    </row>
    <row r="39" spans="1:16" s="30" customFormat="1" ht="12.75" customHeight="1">
      <c r="A39" s="127"/>
      <c r="B39" s="65"/>
      <c r="C39" s="64"/>
      <c r="D39" s="52"/>
      <c r="E39" s="52"/>
      <c r="F39" s="53"/>
      <c r="G39" s="133"/>
      <c r="H39" s="134"/>
      <c r="I39" s="131"/>
      <c r="J39" s="1"/>
      <c r="K39" s="131"/>
      <c r="L39" s="108"/>
      <c r="M39" s="131"/>
      <c r="N39" s="1"/>
      <c r="O39" s="126">
        <f t="shared" si="12"/>
        <v>0</v>
      </c>
      <c r="P39" s="195">
        <f t="shared" si="13"/>
        <v>0</v>
      </c>
    </row>
    <row r="40" spans="1:16" ht="12" thickBot="1">
      <c r="A40" s="38"/>
      <c r="B40" s="39" t="s">
        <v>21</v>
      </c>
      <c r="C40" s="39">
        <f t="shared" ref="C40:P40" si="15">SUM(C36:C39)</f>
        <v>0</v>
      </c>
      <c r="D40" s="39">
        <f t="shared" si="15"/>
        <v>0</v>
      </c>
      <c r="E40" s="39">
        <f t="shared" si="15"/>
        <v>0</v>
      </c>
      <c r="F40" s="39">
        <f t="shared" si="15"/>
        <v>0</v>
      </c>
      <c r="G40" s="132">
        <f t="shared" si="15"/>
        <v>2</v>
      </c>
      <c r="H40" s="132">
        <f t="shared" si="15"/>
        <v>0</v>
      </c>
      <c r="I40" s="43">
        <f t="shared" si="15"/>
        <v>0</v>
      </c>
      <c r="J40" s="43">
        <f t="shared" si="15"/>
        <v>0</v>
      </c>
      <c r="K40" s="43">
        <f t="shared" si="15"/>
        <v>0</v>
      </c>
      <c r="L40" s="43">
        <f t="shared" si="15"/>
        <v>0</v>
      </c>
      <c r="M40" s="43">
        <f t="shared" si="15"/>
        <v>0</v>
      </c>
      <c r="N40" s="43">
        <f t="shared" si="15"/>
        <v>33</v>
      </c>
      <c r="O40" s="44">
        <f t="shared" si="15"/>
        <v>35</v>
      </c>
      <c r="P40" s="45">
        <f t="shared" si="15"/>
        <v>66.5</v>
      </c>
    </row>
    <row r="41" spans="1:16">
      <c r="A41" s="38"/>
      <c r="B41" s="54"/>
      <c r="C41" s="54"/>
      <c r="D41" s="54"/>
      <c r="E41" s="54"/>
      <c r="F41" s="54"/>
      <c r="G41" s="55"/>
      <c r="H41" s="55"/>
      <c r="I41" s="55"/>
      <c r="J41" s="55"/>
      <c r="K41" s="55"/>
      <c r="L41" s="55"/>
      <c r="M41" s="55"/>
      <c r="N41" s="55"/>
      <c r="O41" s="56"/>
      <c r="P41" s="57"/>
    </row>
    <row r="42" spans="1:16" s="188" customFormat="1" hidden="1">
      <c r="G42" s="42"/>
    </row>
    <row r="43" spans="1:16" s="188" customFormat="1" ht="12" hidden="1" thickBot="1">
      <c r="B43" s="190" t="s">
        <v>56</v>
      </c>
      <c r="C43" s="190"/>
      <c r="D43" s="190"/>
      <c r="E43" s="190"/>
      <c r="F43" s="191"/>
      <c r="G43" s="191"/>
      <c r="H43" s="191"/>
      <c r="I43" s="191"/>
      <c r="J43" s="191"/>
      <c r="K43" s="191"/>
      <c r="L43" s="191"/>
      <c r="M43" s="191"/>
      <c r="N43" s="191"/>
      <c r="O43" s="192"/>
      <c r="P43" s="192"/>
    </row>
    <row r="44" spans="1:16" s="189" customFormat="1" hidden="1">
      <c r="A44" s="127"/>
      <c r="B44" s="128"/>
      <c r="C44" s="64"/>
      <c r="D44" s="193"/>
      <c r="E44" s="193"/>
      <c r="F44" s="194"/>
      <c r="G44" s="123"/>
      <c r="H44" s="124"/>
      <c r="I44" s="123"/>
      <c r="J44" s="129"/>
      <c r="K44" s="123"/>
      <c r="L44" s="124"/>
      <c r="M44" s="123"/>
      <c r="N44" s="130"/>
      <c r="O44" s="125">
        <f t="shared" ref="O44:O65" si="16">SUM(F44:N44)</f>
        <v>0</v>
      </c>
      <c r="P44" s="195">
        <f t="shared" ref="P44:P65" si="17">(D44*$D$3)+(E44*$E$3)+(F44*$F$3)+(G44*$G$3)+(H44*$H$3)+(I44*$I$3)+(J44*$J$3)+(K44*$K$3)+(L44*$L$3)+(M44*$M$3)+(N44*$N$3)</f>
        <v>0</v>
      </c>
    </row>
    <row r="45" spans="1:16" s="189" customFormat="1" hidden="1">
      <c r="A45" s="127"/>
      <c r="B45" s="65"/>
      <c r="C45" s="64"/>
      <c r="D45" s="193"/>
      <c r="E45" s="193"/>
      <c r="F45" s="194"/>
      <c r="G45" s="123"/>
      <c r="H45" s="124"/>
      <c r="I45" s="123"/>
      <c r="J45" s="129"/>
      <c r="K45" s="123"/>
      <c r="L45" s="124"/>
      <c r="M45" s="123"/>
      <c r="N45" s="130"/>
      <c r="O45" s="125">
        <f t="shared" si="16"/>
        <v>0</v>
      </c>
      <c r="P45" s="195">
        <f t="shared" si="17"/>
        <v>0</v>
      </c>
    </row>
    <row r="46" spans="1:16" s="189" customFormat="1" hidden="1">
      <c r="A46" s="127"/>
      <c r="B46" s="128"/>
      <c r="C46" s="64"/>
      <c r="D46" s="193"/>
      <c r="E46" s="193"/>
      <c r="F46" s="194"/>
      <c r="G46" s="123"/>
      <c r="H46" s="124"/>
      <c r="I46" s="123"/>
      <c r="J46" s="129"/>
      <c r="K46" s="123"/>
      <c r="L46" s="124"/>
      <c r="M46" s="123"/>
      <c r="N46" s="130"/>
      <c r="O46" s="125">
        <f t="shared" si="16"/>
        <v>0</v>
      </c>
      <c r="P46" s="195">
        <f t="shared" si="17"/>
        <v>0</v>
      </c>
    </row>
    <row r="47" spans="1:16" s="189" customFormat="1" hidden="1">
      <c r="A47" s="127"/>
      <c r="B47" s="65"/>
      <c r="C47" s="64"/>
      <c r="D47" s="193"/>
      <c r="E47" s="193"/>
      <c r="F47" s="194"/>
      <c r="G47" s="123"/>
      <c r="H47" s="124"/>
      <c r="I47" s="123"/>
      <c r="J47" s="129"/>
      <c r="K47" s="123"/>
      <c r="L47" s="124"/>
      <c r="M47" s="123"/>
      <c r="N47" s="130"/>
      <c r="O47" s="125">
        <f t="shared" si="16"/>
        <v>0</v>
      </c>
      <c r="P47" s="195">
        <f t="shared" si="17"/>
        <v>0</v>
      </c>
    </row>
    <row r="48" spans="1:16" s="189" customFormat="1" hidden="1">
      <c r="A48" s="127"/>
      <c r="B48" s="128"/>
      <c r="C48" s="64"/>
      <c r="D48" s="193"/>
      <c r="E48" s="193"/>
      <c r="F48" s="194"/>
      <c r="G48" s="123"/>
      <c r="H48" s="124"/>
      <c r="I48" s="123"/>
      <c r="J48" s="129"/>
      <c r="K48" s="123"/>
      <c r="L48" s="124"/>
      <c r="M48" s="123"/>
      <c r="N48" s="130"/>
      <c r="O48" s="125">
        <f t="shared" ref="O48:O50" si="18">SUM(F48:N48)</f>
        <v>0</v>
      </c>
      <c r="P48" s="195">
        <f t="shared" si="17"/>
        <v>0</v>
      </c>
    </row>
    <row r="49" spans="1:16" s="189" customFormat="1" hidden="1">
      <c r="A49" s="127"/>
      <c r="B49" s="65"/>
      <c r="C49" s="64"/>
      <c r="D49" s="193"/>
      <c r="E49" s="193"/>
      <c r="F49" s="194"/>
      <c r="G49" s="123"/>
      <c r="H49" s="124"/>
      <c r="I49" s="123"/>
      <c r="J49" s="129"/>
      <c r="K49" s="123"/>
      <c r="L49" s="124"/>
      <c r="M49" s="123"/>
      <c r="N49" s="130"/>
      <c r="O49" s="125">
        <f t="shared" si="18"/>
        <v>0</v>
      </c>
      <c r="P49" s="195">
        <f t="shared" si="17"/>
        <v>0</v>
      </c>
    </row>
    <row r="50" spans="1:16" s="189" customFormat="1" hidden="1">
      <c r="A50" s="127"/>
      <c r="B50" s="128"/>
      <c r="C50" s="64"/>
      <c r="D50" s="193"/>
      <c r="E50" s="193"/>
      <c r="F50" s="194"/>
      <c r="G50" s="123"/>
      <c r="H50" s="124"/>
      <c r="I50" s="123"/>
      <c r="J50" s="129"/>
      <c r="K50" s="123"/>
      <c r="L50" s="124"/>
      <c r="M50" s="123"/>
      <c r="N50" s="130"/>
      <c r="O50" s="125">
        <f t="shared" si="18"/>
        <v>0</v>
      </c>
      <c r="P50" s="195">
        <f t="shared" si="17"/>
        <v>0</v>
      </c>
    </row>
    <row r="51" spans="1:16" s="189" customFormat="1" hidden="1">
      <c r="A51" s="127"/>
      <c r="B51" s="65"/>
      <c r="C51" s="64"/>
      <c r="D51" s="193"/>
      <c r="E51" s="193"/>
      <c r="F51" s="194"/>
      <c r="G51" s="123"/>
      <c r="H51" s="124"/>
      <c r="I51" s="123"/>
      <c r="J51" s="129"/>
      <c r="K51" s="123"/>
      <c r="L51" s="124"/>
      <c r="M51" s="123"/>
      <c r="N51" s="130"/>
      <c r="O51" s="125">
        <f t="shared" ref="O51:O53" si="19">SUM(F51:N51)</f>
        <v>0</v>
      </c>
      <c r="P51" s="195">
        <f t="shared" si="17"/>
        <v>0</v>
      </c>
    </row>
    <row r="52" spans="1:16" s="189" customFormat="1" hidden="1">
      <c r="A52" s="127"/>
      <c r="B52" s="128"/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/>
      <c r="O52" s="125">
        <f t="shared" si="19"/>
        <v>0</v>
      </c>
      <c r="P52" s="195">
        <f t="shared" si="17"/>
        <v>0</v>
      </c>
    </row>
    <row r="53" spans="1:16" s="189" customFormat="1" hidden="1">
      <c r="A53" s="127"/>
      <c r="B53" s="65"/>
      <c r="C53" s="64"/>
      <c r="D53" s="193"/>
      <c r="E53" s="193"/>
      <c r="F53" s="194"/>
      <c r="G53" s="123"/>
      <c r="H53" s="124"/>
      <c r="I53" s="123"/>
      <c r="J53" s="129"/>
      <c r="K53" s="123"/>
      <c r="L53" s="124"/>
      <c r="M53" s="123"/>
      <c r="N53" s="130"/>
      <c r="O53" s="125">
        <f t="shared" si="19"/>
        <v>0</v>
      </c>
      <c r="P53" s="195">
        <f t="shared" si="17"/>
        <v>0</v>
      </c>
    </row>
    <row r="54" spans="1:16" s="189" customFormat="1" hidden="1">
      <c r="A54" s="127"/>
      <c r="B54" s="128"/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/>
      <c r="O54" s="125">
        <f t="shared" ref="O54:O56" si="20">SUM(F54:N54)</f>
        <v>0</v>
      </c>
      <c r="P54" s="195">
        <f t="shared" si="17"/>
        <v>0</v>
      </c>
    </row>
    <row r="55" spans="1:16" s="189" customFormat="1" hidden="1">
      <c r="A55" s="127"/>
      <c r="B55" s="65"/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/>
      <c r="O55" s="125">
        <f t="shared" si="20"/>
        <v>0</v>
      </c>
      <c r="P55" s="195">
        <f t="shared" si="17"/>
        <v>0</v>
      </c>
    </row>
    <row r="56" spans="1:16" s="189" customFormat="1" hidden="1">
      <c r="A56" s="127"/>
      <c r="B56" s="128"/>
      <c r="C56" s="64"/>
      <c r="D56" s="193"/>
      <c r="E56" s="193"/>
      <c r="F56" s="194"/>
      <c r="G56" s="123"/>
      <c r="H56" s="124"/>
      <c r="I56" s="123"/>
      <c r="J56" s="129"/>
      <c r="K56" s="123"/>
      <c r="L56" s="124"/>
      <c r="M56" s="123"/>
      <c r="N56" s="130"/>
      <c r="O56" s="125">
        <f t="shared" si="20"/>
        <v>0</v>
      </c>
      <c r="P56" s="195">
        <f t="shared" si="17"/>
        <v>0</v>
      </c>
    </row>
    <row r="57" spans="1:16" s="189" customFormat="1" hidden="1">
      <c r="A57" s="127"/>
      <c r="B57" s="65"/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/>
      <c r="O57" s="125">
        <f t="shared" ref="O57:O59" si="21">SUM(F57:N57)</f>
        <v>0</v>
      </c>
      <c r="P57" s="195">
        <f t="shared" si="17"/>
        <v>0</v>
      </c>
    </row>
    <row r="58" spans="1:16" s="189" customFormat="1" hidden="1">
      <c r="A58" s="127"/>
      <c r="B58" s="128"/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/>
      <c r="O58" s="125">
        <f t="shared" si="21"/>
        <v>0</v>
      </c>
      <c r="P58" s="195">
        <f t="shared" si="17"/>
        <v>0</v>
      </c>
    </row>
    <row r="59" spans="1:16" s="189" customFormat="1" hidden="1">
      <c r="A59" s="127"/>
      <c r="B59" s="65"/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/>
      <c r="O59" s="125">
        <f t="shared" si="21"/>
        <v>0</v>
      </c>
      <c r="P59" s="195">
        <f t="shared" si="17"/>
        <v>0</v>
      </c>
    </row>
    <row r="60" spans="1:16" s="189" customFormat="1" hidden="1">
      <c r="A60" s="127"/>
      <c r="B60" s="128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ref="O60:O62" si="22">SUM(F60:N60)</f>
        <v>0</v>
      </c>
      <c r="P60" s="195">
        <f t="shared" si="17"/>
        <v>0</v>
      </c>
    </row>
    <row r="61" spans="1:16" s="189" customFormat="1" hidden="1">
      <c r="A61" s="127"/>
      <c r="B61" s="65"/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/>
      <c r="O61" s="125">
        <f t="shared" si="22"/>
        <v>0</v>
      </c>
      <c r="P61" s="195">
        <f t="shared" si="17"/>
        <v>0</v>
      </c>
    </row>
    <row r="62" spans="1:16" s="189" customFormat="1" hidden="1">
      <c r="A62" s="127"/>
      <c r="B62" s="128"/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/>
      <c r="O62" s="125">
        <f t="shared" si="22"/>
        <v>0</v>
      </c>
      <c r="P62" s="195">
        <f t="shared" si="17"/>
        <v>0</v>
      </c>
    </row>
    <row r="63" spans="1:16" s="189" customFormat="1" hidden="1">
      <c r="A63" s="127"/>
      <c r="B63" s="65"/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/>
      <c r="O63" s="125">
        <f t="shared" si="16"/>
        <v>0</v>
      </c>
      <c r="P63" s="195">
        <f t="shared" si="17"/>
        <v>0</v>
      </c>
    </row>
    <row r="64" spans="1:16" s="189" customFormat="1" hidden="1">
      <c r="A64" s="127"/>
      <c r="B64" s="128"/>
      <c r="C64" s="64"/>
      <c r="D64" s="193"/>
      <c r="E64" s="193"/>
      <c r="F64" s="194"/>
      <c r="G64" s="123"/>
      <c r="H64" s="124"/>
      <c r="I64" s="123"/>
      <c r="J64" s="129"/>
      <c r="K64" s="123"/>
      <c r="L64" s="124"/>
      <c r="M64" s="123"/>
      <c r="N64" s="130"/>
      <c r="O64" s="125">
        <f t="shared" si="16"/>
        <v>0</v>
      </c>
      <c r="P64" s="195">
        <f t="shared" si="17"/>
        <v>0</v>
      </c>
    </row>
    <row r="65" spans="1:16" s="189" customFormat="1" ht="12.75" hidden="1" customHeight="1">
      <c r="A65" s="127"/>
      <c r="B65" s="65"/>
      <c r="C65" s="64"/>
      <c r="D65" s="193"/>
      <c r="E65" s="193"/>
      <c r="F65" s="194"/>
      <c r="G65" s="133"/>
      <c r="H65" s="134"/>
      <c r="I65" s="131"/>
      <c r="J65" s="188"/>
      <c r="K65" s="131"/>
      <c r="L65" s="108"/>
      <c r="M65" s="131"/>
      <c r="N65" s="188"/>
      <c r="O65" s="126">
        <f t="shared" si="16"/>
        <v>0</v>
      </c>
      <c r="P65" s="195">
        <f t="shared" si="17"/>
        <v>0</v>
      </c>
    </row>
    <row r="66" spans="1:16" s="188" customFormat="1" ht="12" hidden="1" thickBot="1">
      <c r="A66" s="196"/>
      <c r="B66" s="197" t="s">
        <v>21</v>
      </c>
      <c r="C66" s="197">
        <f t="shared" ref="C66:P66" si="23">SUM(C44:C65)</f>
        <v>0</v>
      </c>
      <c r="D66" s="197">
        <f t="shared" si="23"/>
        <v>0</v>
      </c>
      <c r="E66" s="197">
        <f t="shared" si="23"/>
        <v>0</v>
      </c>
      <c r="F66" s="197">
        <f t="shared" si="23"/>
        <v>0</v>
      </c>
      <c r="G66" s="132">
        <f t="shared" si="23"/>
        <v>0</v>
      </c>
      <c r="H66" s="132">
        <f t="shared" si="23"/>
        <v>0</v>
      </c>
      <c r="I66" s="43">
        <f t="shared" si="23"/>
        <v>0</v>
      </c>
      <c r="J66" s="43">
        <f t="shared" si="23"/>
        <v>0</v>
      </c>
      <c r="K66" s="43">
        <f t="shared" si="23"/>
        <v>0</v>
      </c>
      <c r="L66" s="43">
        <f t="shared" si="23"/>
        <v>0</v>
      </c>
      <c r="M66" s="43">
        <f t="shared" si="23"/>
        <v>0</v>
      </c>
      <c r="N66" s="43">
        <f t="shared" si="23"/>
        <v>0</v>
      </c>
      <c r="O66" s="44">
        <f t="shared" si="23"/>
        <v>0</v>
      </c>
      <c r="P66" s="45">
        <f t="shared" si="23"/>
        <v>0</v>
      </c>
    </row>
    <row r="67" spans="1:16" s="188" customFormat="1" hidden="1">
      <c r="A67" s="196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hidden="1">
      <c r="A68" s="38"/>
      <c r="B68" s="54"/>
      <c r="C68" s="54"/>
      <c r="D68" s="54"/>
      <c r="E68" s="54"/>
      <c r="F68" s="54"/>
      <c r="G68" s="55"/>
      <c r="H68" s="55"/>
      <c r="I68" s="55"/>
      <c r="J68" s="55"/>
      <c r="K68" s="55"/>
      <c r="L68" s="55"/>
      <c r="M68" s="55"/>
      <c r="N68" s="55"/>
      <c r="O68" s="56"/>
      <c r="P68" s="57"/>
    </row>
    <row r="69" spans="1:16" ht="12" hidden="1" thickBot="1">
      <c r="B69" s="33" t="s">
        <v>23</v>
      </c>
      <c r="C69" s="176"/>
      <c r="D69" s="33"/>
      <c r="E69" s="33"/>
      <c r="F69" s="34"/>
      <c r="G69" s="34"/>
      <c r="H69" s="34"/>
      <c r="I69" s="34"/>
      <c r="J69" s="34"/>
      <c r="K69" s="34"/>
      <c r="L69" s="34"/>
      <c r="M69" s="34"/>
      <c r="N69" s="34"/>
      <c r="O69" s="35"/>
      <c r="P69" s="35"/>
    </row>
    <row r="70" spans="1:16" s="175" customFormat="1" hidden="1">
      <c r="A70" s="174"/>
      <c r="B70" s="177"/>
      <c r="C70" s="178"/>
      <c r="D70" s="178"/>
      <c r="E70" s="178"/>
      <c r="F70" s="179"/>
      <c r="G70" s="180"/>
      <c r="H70" s="181"/>
      <c r="I70" s="182"/>
      <c r="J70" s="181"/>
      <c r="K70" s="180"/>
      <c r="L70" s="183"/>
      <c r="M70" s="180"/>
      <c r="N70" s="181"/>
      <c r="O70" s="184">
        <f>SUM(F70:N70)</f>
        <v>0</v>
      </c>
      <c r="P70" s="195">
        <f t="shared" ref="P70:P71" si="24">(D70*$D$3)+(E70*$E$3)+(F70*$F$3)+(G70*$G$3)+(H70*$H$3)+(I70*$I$3)+(J70*$J$3)+(K70*$K$3)+(L70*$L$3)+(M70*$M$3)+(N70*$N$3)</f>
        <v>0</v>
      </c>
    </row>
    <row r="71" spans="1:16" s="30" customFormat="1" hidden="1">
      <c r="A71" s="1"/>
      <c r="B71" s="177"/>
      <c r="C71" s="64"/>
      <c r="D71" s="178"/>
      <c r="E71" s="178"/>
      <c r="F71" s="179"/>
      <c r="G71" s="180"/>
      <c r="H71" s="181"/>
      <c r="I71" s="182"/>
      <c r="J71" s="181"/>
      <c r="K71" s="180"/>
      <c r="L71" s="62"/>
      <c r="M71" s="59"/>
      <c r="N71" s="60"/>
      <c r="O71" s="36">
        <f>SUM(F71:N71)</f>
        <v>0</v>
      </c>
      <c r="P71" s="195">
        <f t="shared" si="24"/>
        <v>0</v>
      </c>
    </row>
    <row r="72" spans="1:16" ht="12" hidden="1" thickBot="1">
      <c r="A72" s="38"/>
      <c r="B72" s="39" t="s">
        <v>21</v>
      </c>
      <c r="C72" s="39">
        <f t="shared" ref="C72:D72" si="25">SUM(C71:C71)</f>
        <v>0</v>
      </c>
      <c r="D72" s="39">
        <f t="shared" si="25"/>
        <v>0</v>
      </c>
      <c r="E72" s="44">
        <f t="shared" ref="E72:N72" si="26">SUM(E70:E71)</f>
        <v>0</v>
      </c>
      <c r="F72" s="44">
        <f t="shared" si="26"/>
        <v>0</v>
      </c>
      <c r="G72" s="44">
        <f t="shared" si="26"/>
        <v>0</v>
      </c>
      <c r="H72" s="44">
        <f t="shared" si="26"/>
        <v>0</v>
      </c>
      <c r="I72" s="44">
        <f t="shared" si="26"/>
        <v>0</v>
      </c>
      <c r="J72" s="44">
        <f t="shared" si="26"/>
        <v>0</v>
      </c>
      <c r="K72" s="44">
        <f t="shared" si="26"/>
        <v>0</v>
      </c>
      <c r="L72" s="44">
        <f t="shared" si="26"/>
        <v>0</v>
      </c>
      <c r="M72" s="44">
        <f t="shared" si="26"/>
        <v>0</v>
      </c>
      <c r="N72" s="44">
        <f t="shared" si="26"/>
        <v>0</v>
      </c>
      <c r="O72" s="44">
        <f>SUM(O70:O71)</f>
        <v>0</v>
      </c>
      <c r="P72" s="45">
        <f>SUM(P70:P71)</f>
        <v>0</v>
      </c>
    </row>
    <row r="73" spans="1:16" hidden="1">
      <c r="A73" s="38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t="12" thickBot="1">
      <c r="B75" s="33" t="s">
        <v>44</v>
      </c>
      <c r="C75" s="33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30" customFormat="1" ht="11.25" customHeight="1">
      <c r="A76" s="1"/>
      <c r="B76" s="58" t="s">
        <v>103</v>
      </c>
      <c r="C76" s="51"/>
      <c r="D76" s="193"/>
      <c r="E76" s="193"/>
      <c r="F76" s="194">
        <v>62</v>
      </c>
      <c r="G76" s="180"/>
      <c r="H76" s="181"/>
      <c r="I76" s="182"/>
      <c r="J76" s="181"/>
      <c r="K76" s="180"/>
      <c r="L76" s="183"/>
      <c r="M76" s="180"/>
      <c r="N76" s="181"/>
      <c r="O76" s="36">
        <f t="shared" ref="O76:O78" si="27">SUM(F76:N76)</f>
        <v>62</v>
      </c>
      <c r="P76" s="195">
        <f t="shared" ref="P76" si="28">(D76*$D$3)+(E76*$E$3)+(F76*$F$3)+(G76*$G$3)+(H76*$H$3)+(I76*$I$3)+(J76*$J$3)+(K76*$K$3)+(L76*$L$3)+(M76*$M$3)+(N76*$N$3)</f>
        <v>6.2</v>
      </c>
    </row>
    <row r="77" spans="1:16" s="30" customFormat="1" ht="11.25" customHeight="1">
      <c r="A77" s="1"/>
      <c r="B77" s="58"/>
      <c r="C77" s="51"/>
      <c r="D77" s="52"/>
      <c r="E77" s="52"/>
      <c r="F77" s="53"/>
      <c r="G77" s="59"/>
      <c r="H77" s="60"/>
      <c r="I77" s="61"/>
      <c r="J77" s="60"/>
      <c r="K77" s="59"/>
      <c r="L77" s="62"/>
      <c r="M77" s="59"/>
      <c r="N77" s="60"/>
      <c r="O77" s="36">
        <f t="shared" si="27"/>
        <v>0</v>
      </c>
      <c r="P77" s="195">
        <f t="shared" ref="P77:P78" si="29">(D77*$D$3)+(E77*$E$3)+(F77*$F$3)+(G77*$G$3)+(H77*$H$3)+(I77*$I$3)+(J77*$J$3)+(K77*$K$3)+(L77*$L$3)+(M77*$M$3)+(N77*$N$3)</f>
        <v>0</v>
      </c>
    </row>
    <row r="78" spans="1:16" s="30" customFormat="1" ht="11.25" customHeight="1">
      <c r="A78" s="1"/>
      <c r="B78" s="58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 t="shared" si="27"/>
        <v>0</v>
      </c>
      <c r="P78" s="195">
        <f t="shared" si="29"/>
        <v>0</v>
      </c>
    </row>
    <row r="79" spans="1:16" ht="12" thickBot="1">
      <c r="A79" s="38"/>
      <c r="B79" s="39" t="s">
        <v>21</v>
      </c>
      <c r="C79" s="39">
        <f t="shared" ref="C79:P79" si="30">SUM(C76:C78)</f>
        <v>0</v>
      </c>
      <c r="D79" s="39">
        <f t="shared" si="30"/>
        <v>0</v>
      </c>
      <c r="E79" s="39">
        <f t="shared" si="30"/>
        <v>0</v>
      </c>
      <c r="F79" s="39">
        <f t="shared" si="30"/>
        <v>62</v>
      </c>
      <c r="G79" s="43">
        <f t="shared" si="30"/>
        <v>0</v>
      </c>
      <c r="H79" s="43">
        <f t="shared" si="30"/>
        <v>0</v>
      </c>
      <c r="I79" s="43">
        <f t="shared" si="30"/>
        <v>0</v>
      </c>
      <c r="J79" s="43">
        <f t="shared" si="30"/>
        <v>0</v>
      </c>
      <c r="K79" s="43">
        <f t="shared" si="30"/>
        <v>0</v>
      </c>
      <c r="L79" s="43">
        <f t="shared" si="30"/>
        <v>0</v>
      </c>
      <c r="M79" s="43">
        <f t="shared" si="30"/>
        <v>0</v>
      </c>
      <c r="N79" s="43">
        <f t="shared" si="30"/>
        <v>0</v>
      </c>
      <c r="O79" s="44">
        <f t="shared" si="30"/>
        <v>62</v>
      </c>
      <c r="P79" s="45">
        <f t="shared" si="30"/>
        <v>6.2</v>
      </c>
    </row>
    <row r="80" spans="1:16" ht="11.25" customHeight="1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hidden="1"/>
    <row r="82" spans="1:16" ht="12" hidden="1" thickBot="1">
      <c r="B82" s="33" t="s">
        <v>30</v>
      </c>
      <c r="C82" s="33"/>
      <c r="D82" s="33"/>
      <c r="E82" s="33"/>
      <c r="F82" s="34"/>
      <c r="G82" s="34"/>
      <c r="H82" s="34"/>
      <c r="I82" s="34"/>
      <c r="J82" s="34"/>
      <c r="K82" s="34"/>
      <c r="L82" s="34"/>
      <c r="M82" s="34"/>
      <c r="N82" s="34"/>
      <c r="O82" s="35"/>
      <c r="P82" s="35"/>
    </row>
    <row r="83" spans="1:16" s="30" customFormat="1" ht="11.25" hidden="1" customHeight="1">
      <c r="A83" s="1"/>
      <c r="B83" s="58"/>
      <c r="C83" s="51"/>
      <c r="D83" s="52"/>
      <c r="E83" s="52"/>
      <c r="F83" s="53"/>
      <c r="G83" s="59"/>
      <c r="H83" s="60"/>
      <c r="I83" s="61"/>
      <c r="J83" s="60"/>
      <c r="K83" s="59"/>
      <c r="L83" s="62"/>
      <c r="M83" s="59"/>
      <c r="N83" s="60"/>
      <c r="O83" s="36">
        <f>SUM(F83:N83)</f>
        <v>0</v>
      </c>
      <c r="P83" s="195">
        <f t="shared" ref="P83:P84" si="31">(D83*$D$3)+(E83*$E$3)+(F83*$F$3)+(G83*$G$3)+(H83*$H$3)+(I83*$I$3)+(J83*$J$3)+(K83*$K$3)+(L83*$L$3)+(M83*$M$3)+(N83*$N$3)</f>
        <v>0</v>
      </c>
    </row>
    <row r="84" spans="1:16" s="30" customFormat="1" ht="11.25" hidden="1" customHeight="1">
      <c r="A84" s="1"/>
      <c r="B84" s="58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>SUM(F84:N84)</f>
        <v>0</v>
      </c>
      <c r="P84" s="195">
        <f t="shared" si="31"/>
        <v>0</v>
      </c>
    </row>
    <row r="85" spans="1:16" ht="12" hidden="1" thickBot="1">
      <c r="A85" s="38"/>
      <c r="B85" s="39" t="s">
        <v>21</v>
      </c>
      <c r="C85" s="39">
        <f t="shared" ref="C85:P85" si="32">SUM(C83:C84)</f>
        <v>0</v>
      </c>
      <c r="D85" s="39">
        <f t="shared" si="32"/>
        <v>0</v>
      </c>
      <c r="E85" s="39">
        <f t="shared" si="32"/>
        <v>0</v>
      </c>
      <c r="F85" s="39">
        <f t="shared" si="32"/>
        <v>0</v>
      </c>
      <c r="G85" s="43">
        <f t="shared" si="32"/>
        <v>0</v>
      </c>
      <c r="H85" s="43">
        <f t="shared" si="32"/>
        <v>0</v>
      </c>
      <c r="I85" s="43">
        <f t="shared" si="32"/>
        <v>0</v>
      </c>
      <c r="J85" s="43">
        <f t="shared" si="32"/>
        <v>0</v>
      </c>
      <c r="K85" s="43">
        <f t="shared" si="32"/>
        <v>0</v>
      </c>
      <c r="L85" s="43">
        <f t="shared" si="32"/>
        <v>0</v>
      </c>
      <c r="M85" s="43">
        <f t="shared" si="32"/>
        <v>0</v>
      </c>
      <c r="N85" s="43">
        <f t="shared" si="32"/>
        <v>0</v>
      </c>
      <c r="O85" s="44">
        <f t="shared" si="32"/>
        <v>0</v>
      </c>
      <c r="P85" s="45">
        <f t="shared" si="32"/>
        <v>0</v>
      </c>
    </row>
    <row r="86" spans="1:16" ht="11.25" hidden="1" customHeight="1">
      <c r="A86" s="38"/>
      <c r="B86" s="54"/>
      <c r="C86" s="54"/>
      <c r="D86" s="54"/>
      <c r="E86" s="54"/>
      <c r="F86" s="54"/>
      <c r="G86" s="55"/>
      <c r="H86" s="55"/>
      <c r="I86" s="55"/>
      <c r="J86" s="55"/>
      <c r="K86" s="55"/>
      <c r="L86" s="55"/>
      <c r="M86" s="55"/>
      <c r="N86" s="55"/>
      <c r="O86" s="56"/>
      <c r="P86" s="57"/>
    </row>
    <row r="87" spans="1:16" s="185" customFormat="1" hidden="1"/>
    <row r="88" spans="1:16" s="185" customFormat="1" ht="12" hidden="1" thickBot="1">
      <c r="B88" s="176" t="s">
        <v>55</v>
      </c>
      <c r="C88" s="176"/>
      <c r="D88" s="176"/>
      <c r="E88" s="176"/>
      <c r="F88" s="34"/>
      <c r="G88" s="34"/>
      <c r="H88" s="34"/>
      <c r="I88" s="34"/>
      <c r="J88" s="34"/>
      <c r="K88" s="34"/>
      <c r="L88" s="34"/>
      <c r="M88" s="34"/>
      <c r="N88" s="34"/>
      <c r="O88" s="35"/>
      <c r="P88" s="35"/>
    </row>
    <row r="89" spans="1:16" s="186" customFormat="1" hidden="1">
      <c r="A89" s="185"/>
      <c r="B89" s="187"/>
      <c r="C89" s="63"/>
      <c r="D89" s="178"/>
      <c r="E89" s="178"/>
      <c r="F89" s="179"/>
      <c r="G89" s="180"/>
      <c r="H89" s="181"/>
      <c r="I89" s="182"/>
      <c r="J89" s="181"/>
      <c r="K89" s="180"/>
      <c r="L89" s="183"/>
      <c r="M89" s="180"/>
      <c r="N89" s="181"/>
      <c r="O89" s="184">
        <f t="shared" ref="O89:O113" si="33">SUM(F89:N89)</f>
        <v>0</v>
      </c>
      <c r="P89" s="195">
        <f t="shared" ref="P89:P113" si="34">(D89*$D$3)+(E89*$E$3)+(F89*$F$3)+(G89*$G$3)+(H89*$H$3)+(I89*$I$3)+(J89*$J$3)+(K89*$K$3)+(L89*$L$3)+(M89*$M$3)+(N89*$N$3)</f>
        <v>0</v>
      </c>
    </row>
    <row r="90" spans="1:16" s="189" customFormat="1" hidden="1">
      <c r="A90" s="188"/>
      <c r="B90" s="187"/>
      <c r="C90" s="51"/>
      <c r="D90" s="193"/>
      <c r="E90" s="193"/>
      <c r="F90" s="194"/>
      <c r="G90" s="180"/>
      <c r="H90" s="181"/>
      <c r="I90" s="182"/>
      <c r="J90" s="181"/>
      <c r="K90" s="180"/>
      <c r="L90" s="183"/>
      <c r="M90" s="180"/>
      <c r="N90" s="181"/>
      <c r="O90" s="184">
        <f t="shared" si="33"/>
        <v>0</v>
      </c>
      <c r="P90" s="195">
        <f t="shared" si="34"/>
        <v>0</v>
      </c>
    </row>
    <row r="91" spans="1:16" s="189" customFormat="1" hidden="1">
      <c r="A91" s="188"/>
      <c r="B91" s="187"/>
      <c r="C91" s="51"/>
      <c r="D91" s="193"/>
      <c r="E91" s="193"/>
      <c r="F91" s="194"/>
      <c r="G91" s="180"/>
      <c r="H91" s="181"/>
      <c r="I91" s="182"/>
      <c r="J91" s="181"/>
      <c r="K91" s="180"/>
      <c r="L91" s="183"/>
      <c r="M91" s="180"/>
      <c r="N91" s="181"/>
      <c r="O91" s="184">
        <f t="shared" si="33"/>
        <v>0</v>
      </c>
      <c r="P91" s="195">
        <f t="shared" si="34"/>
        <v>0</v>
      </c>
    </row>
    <row r="92" spans="1:16" s="189" customFormat="1" hidden="1">
      <c r="A92" s="188"/>
      <c r="B92" s="187"/>
      <c r="C92" s="51"/>
      <c r="D92" s="193"/>
      <c r="E92" s="193"/>
      <c r="F92" s="194"/>
      <c r="G92" s="180"/>
      <c r="H92" s="181"/>
      <c r="I92" s="182"/>
      <c r="J92" s="181"/>
      <c r="K92" s="180"/>
      <c r="L92" s="183"/>
      <c r="M92" s="180"/>
      <c r="N92" s="181"/>
      <c r="O92" s="184">
        <f t="shared" si="33"/>
        <v>0</v>
      </c>
      <c r="P92" s="195">
        <f t="shared" si="34"/>
        <v>0</v>
      </c>
    </row>
    <row r="93" spans="1:16" s="189" customFormat="1" hidden="1">
      <c r="A93" s="188"/>
      <c r="B93" s="187"/>
      <c r="C93" s="51"/>
      <c r="D93" s="193"/>
      <c r="E93" s="193"/>
      <c r="F93" s="194"/>
      <c r="G93" s="180"/>
      <c r="H93" s="181"/>
      <c r="I93" s="182"/>
      <c r="J93" s="181"/>
      <c r="K93" s="180"/>
      <c r="L93" s="183"/>
      <c r="M93" s="180"/>
      <c r="N93" s="181"/>
      <c r="O93" s="184">
        <f t="shared" si="33"/>
        <v>0</v>
      </c>
      <c r="P93" s="195">
        <f t="shared" si="34"/>
        <v>0</v>
      </c>
    </row>
    <row r="94" spans="1:16" s="189" customFormat="1" hidden="1">
      <c r="A94" s="188"/>
      <c r="B94" s="187"/>
      <c r="C94" s="51"/>
      <c r="D94" s="193"/>
      <c r="E94" s="193"/>
      <c r="F94" s="194"/>
      <c r="G94" s="180"/>
      <c r="H94" s="181"/>
      <c r="I94" s="182"/>
      <c r="J94" s="181"/>
      <c r="K94" s="180"/>
      <c r="L94" s="183"/>
      <c r="M94" s="180"/>
      <c r="N94" s="181"/>
      <c r="O94" s="184">
        <f t="shared" si="33"/>
        <v>0</v>
      </c>
      <c r="P94" s="195">
        <f t="shared" si="34"/>
        <v>0</v>
      </c>
    </row>
    <row r="95" spans="1:16" s="189" customFormat="1" hidden="1">
      <c r="A95" s="188"/>
      <c r="B95" s="187"/>
      <c r="C95" s="51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/>
      <c r="O95" s="184">
        <f t="shared" si="33"/>
        <v>0</v>
      </c>
      <c r="P95" s="195">
        <f t="shared" si="34"/>
        <v>0</v>
      </c>
    </row>
    <row r="96" spans="1:16" s="189" customFormat="1" hidden="1">
      <c r="A96" s="188"/>
      <c r="B96" s="187"/>
      <c r="C96" s="51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/>
      <c r="O96" s="184">
        <f t="shared" si="33"/>
        <v>0</v>
      </c>
      <c r="P96" s="195">
        <f t="shared" si="34"/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3"/>
        <v>0</v>
      </c>
      <c r="P97" s="195">
        <f t="shared" si="34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3"/>
        <v>0</v>
      </c>
      <c r="P98" s="195">
        <f t="shared" si="34"/>
        <v>0</v>
      </c>
    </row>
    <row r="99" spans="1:16" s="189" customFormat="1" hidden="1">
      <c r="A99" s="188"/>
      <c r="B99" s="187"/>
      <c r="C99" s="51"/>
      <c r="D99" s="193"/>
      <c r="E99" s="193"/>
      <c r="F99" s="194"/>
      <c r="G99" s="180"/>
      <c r="H99" s="181"/>
      <c r="I99" s="182"/>
      <c r="J99" s="181"/>
      <c r="K99" s="180"/>
      <c r="L99" s="183"/>
      <c r="M99" s="180"/>
      <c r="N99" s="181"/>
      <c r="O99" s="184">
        <f t="shared" si="33"/>
        <v>0</v>
      </c>
      <c r="P99" s="195">
        <f t="shared" si="34"/>
        <v>0</v>
      </c>
    </row>
    <row r="100" spans="1:16" s="189" customFormat="1" hidden="1">
      <c r="A100" s="188"/>
      <c r="B100" s="187"/>
      <c r="C100" s="51"/>
      <c r="D100" s="193"/>
      <c r="E100" s="193"/>
      <c r="F100" s="194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3"/>
        <v>0</v>
      </c>
      <c r="P100" s="195">
        <f t="shared" si="34"/>
        <v>0</v>
      </c>
    </row>
    <row r="101" spans="1:16" s="189" customFormat="1" hidden="1">
      <c r="A101" s="188"/>
      <c r="B101" s="187"/>
      <c r="C101" s="51"/>
      <c r="D101" s="193"/>
      <c r="E101" s="193"/>
      <c r="F101" s="194"/>
      <c r="G101" s="180"/>
      <c r="H101" s="181"/>
      <c r="I101" s="182"/>
      <c r="J101" s="181"/>
      <c r="K101" s="180"/>
      <c r="L101" s="183"/>
      <c r="M101" s="180"/>
      <c r="N101" s="181"/>
      <c r="O101" s="184">
        <f t="shared" si="33"/>
        <v>0</v>
      </c>
      <c r="P101" s="195">
        <f t="shared" si="34"/>
        <v>0</v>
      </c>
    </row>
    <row r="102" spans="1:16" s="186" customFormat="1" hidden="1">
      <c r="A102" s="185"/>
      <c r="B102" s="187"/>
      <c r="C102" s="51"/>
      <c r="D102" s="178"/>
      <c r="E102" s="178"/>
      <c r="F102" s="179"/>
      <c r="G102" s="180"/>
      <c r="H102" s="181"/>
      <c r="I102" s="182"/>
      <c r="J102" s="181"/>
      <c r="K102" s="180"/>
      <c r="L102" s="183"/>
      <c r="M102" s="180"/>
      <c r="N102" s="181"/>
      <c r="O102" s="184">
        <f t="shared" si="33"/>
        <v>0</v>
      </c>
      <c r="P102" s="195">
        <f t="shared" si="34"/>
        <v>0</v>
      </c>
    </row>
    <row r="103" spans="1:16" s="186" customFormat="1" hidden="1">
      <c r="A103" s="185"/>
      <c r="B103" s="187"/>
      <c r="C103" s="51"/>
      <c r="D103" s="178"/>
      <c r="E103" s="178"/>
      <c r="F103" s="179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33"/>
        <v>0</v>
      </c>
      <c r="P103" s="195">
        <f t="shared" si="34"/>
        <v>0</v>
      </c>
    </row>
    <row r="104" spans="1:16" s="186" customFormat="1" hidden="1">
      <c r="A104" s="185"/>
      <c r="B104" s="187"/>
      <c r="C104" s="51"/>
      <c r="D104" s="178"/>
      <c r="E104" s="178"/>
      <c r="F104" s="179"/>
      <c r="G104" s="180"/>
      <c r="H104" s="181"/>
      <c r="I104" s="182"/>
      <c r="J104" s="181"/>
      <c r="K104" s="180"/>
      <c r="L104" s="183"/>
      <c r="M104" s="180"/>
      <c r="N104" s="181"/>
      <c r="O104" s="184">
        <f t="shared" si="33"/>
        <v>0</v>
      </c>
      <c r="P104" s="195">
        <f t="shared" si="34"/>
        <v>0</v>
      </c>
    </row>
    <row r="105" spans="1:16" s="186" customFormat="1" hidden="1">
      <c r="A105" s="185"/>
      <c r="B105" s="187"/>
      <c r="C105" s="51"/>
      <c r="D105" s="178"/>
      <c r="E105" s="178"/>
      <c r="F105" s="179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3"/>
        <v>0</v>
      </c>
      <c r="P105" s="195">
        <f t="shared" si="34"/>
        <v>0</v>
      </c>
    </row>
    <row r="106" spans="1:16" s="186" customFormat="1" hidden="1">
      <c r="A106" s="185"/>
      <c r="B106" s="187"/>
      <c r="C106" s="51"/>
      <c r="D106" s="178"/>
      <c r="E106" s="178"/>
      <c r="F106" s="179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3"/>
        <v>0</v>
      </c>
      <c r="P106" s="195">
        <f t="shared" si="34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ref="O107:O112" si="35">SUM(F107:N107)</f>
        <v>0</v>
      </c>
      <c r="P107" s="195">
        <f t="shared" si="34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5"/>
        <v>0</v>
      </c>
      <c r="P108" s="195">
        <f t="shared" si="34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5"/>
        <v>0</v>
      </c>
      <c r="P109" s="195">
        <f t="shared" si="34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5"/>
        <v>0</v>
      </c>
      <c r="P110" s="195">
        <f t="shared" si="34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5"/>
        <v>0</v>
      </c>
      <c r="P111" s="195">
        <f t="shared" si="34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5"/>
        <v>0</v>
      </c>
      <c r="P112" s="195">
        <f t="shared" si="34"/>
        <v>0</v>
      </c>
    </row>
    <row r="113" spans="1:16" s="186" customFormat="1" hidden="1">
      <c r="A113" s="185"/>
      <c r="B113" s="187"/>
      <c r="C113" s="51"/>
      <c r="D113" s="178"/>
      <c r="E113" s="178"/>
      <c r="F113" s="179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3"/>
        <v>0</v>
      </c>
      <c r="P113" s="195">
        <f t="shared" si="34"/>
        <v>0</v>
      </c>
    </row>
    <row r="114" spans="1:16" s="185" customFormat="1" ht="12" hidden="1" thickBot="1">
      <c r="A114" s="38"/>
      <c r="B114" s="39" t="s">
        <v>21</v>
      </c>
      <c r="C114" s="39">
        <f>SUM(C113:C113)</f>
        <v>0</v>
      </c>
      <c r="D114" s="39">
        <f>SUM(D89:D113)</f>
        <v>0</v>
      </c>
      <c r="E114" s="39">
        <f>SUM(E89:E113)</f>
        <v>0</v>
      </c>
      <c r="F114" s="39">
        <f>SUM(F113:F113)</f>
        <v>0</v>
      </c>
      <c r="G114" s="43">
        <f t="shared" ref="G114:P114" si="36">SUM(G89:G113)</f>
        <v>0</v>
      </c>
      <c r="H114" s="43">
        <f t="shared" si="36"/>
        <v>0</v>
      </c>
      <c r="I114" s="43">
        <f t="shared" si="36"/>
        <v>0</v>
      </c>
      <c r="J114" s="43">
        <f t="shared" si="36"/>
        <v>0</v>
      </c>
      <c r="K114" s="43">
        <f t="shared" si="36"/>
        <v>0</v>
      </c>
      <c r="L114" s="43">
        <f t="shared" si="36"/>
        <v>0</v>
      </c>
      <c r="M114" s="43">
        <f t="shared" si="36"/>
        <v>0</v>
      </c>
      <c r="N114" s="43">
        <f t="shared" si="36"/>
        <v>0</v>
      </c>
      <c r="O114" s="44">
        <f t="shared" si="36"/>
        <v>0</v>
      </c>
      <c r="P114" s="45">
        <f t="shared" si="36"/>
        <v>0</v>
      </c>
    </row>
    <row r="115" spans="1:16" s="185" customFormat="1" hidden="1"/>
    <row r="116" spans="1:16" s="188" customFormat="1" hidden="1"/>
    <row r="117" spans="1:16" s="188" customFormat="1" ht="12" hidden="1" thickBot="1">
      <c r="B117" s="190" t="s">
        <v>63</v>
      </c>
      <c r="C117" s="190"/>
      <c r="D117" s="190"/>
      <c r="E117" s="190"/>
      <c r="F117" s="191"/>
      <c r="G117" s="191"/>
      <c r="H117" s="191"/>
      <c r="I117" s="191"/>
      <c r="J117" s="191"/>
      <c r="K117" s="191"/>
      <c r="L117" s="191"/>
      <c r="M117" s="191"/>
      <c r="N117" s="191"/>
      <c r="O117" s="192"/>
      <c r="P117" s="192"/>
    </row>
    <row r="118" spans="1:16" s="189" customFormat="1" hidden="1">
      <c r="A118" s="188"/>
      <c r="B118" s="187"/>
      <c r="C118" s="63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ref="O118:O135" si="37">SUM(F118:N118)</f>
        <v>0</v>
      </c>
      <c r="P118" s="195">
        <f t="shared" ref="P118:P136" si="38">(D118*$D$3)+(E118*$E$3)+(F118*$F$3)+(G118*$G$3)+(H118*$H$3)+(I118*$I$3)+(J118*$J$3)+(K118*$K$3)+(L118*$L$3)+(M118*$M$3)+(N118*$N$3)</f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7"/>
        <v>0</v>
      </c>
      <c r="P119" s="195">
        <f t="shared" si="38"/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7"/>
        <v>0</v>
      </c>
      <c r="P120" s="195">
        <f t="shared" si="38"/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7"/>
        <v>0</v>
      </c>
      <c r="P121" s="195">
        <f t="shared" si="38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si="37"/>
        <v>0</v>
      </c>
      <c r="P122" s="195">
        <f t="shared" si="38"/>
        <v>0</v>
      </c>
    </row>
    <row r="123" spans="1:16" s="189" customFormat="1" hidden="1">
      <c r="A123" s="188"/>
      <c r="B123" s="187"/>
      <c r="C123" s="51"/>
      <c r="D123" s="193"/>
      <c r="E123" s="193"/>
      <c r="F123" s="194"/>
      <c r="G123" s="180"/>
      <c r="H123" s="181"/>
      <c r="I123" s="182"/>
      <c r="J123" s="181"/>
      <c r="K123" s="180"/>
      <c r="L123" s="183"/>
      <c r="M123" s="180"/>
      <c r="N123" s="181"/>
      <c r="O123" s="184">
        <f t="shared" si="37"/>
        <v>0</v>
      </c>
      <c r="P123" s="195">
        <f t="shared" si="38"/>
        <v>0</v>
      </c>
    </row>
    <row r="124" spans="1:16" s="189" customFormat="1" hidden="1">
      <c r="A124" s="188"/>
      <c r="B124" s="187"/>
      <c r="C124" s="51"/>
      <c r="D124" s="193"/>
      <c r="E124" s="193"/>
      <c r="F124" s="194"/>
      <c r="G124" s="180"/>
      <c r="H124" s="181"/>
      <c r="I124" s="182"/>
      <c r="J124" s="181"/>
      <c r="K124" s="180"/>
      <c r="L124" s="183"/>
      <c r="M124" s="180"/>
      <c r="N124" s="181"/>
      <c r="O124" s="184">
        <f t="shared" si="37"/>
        <v>0</v>
      </c>
      <c r="P124" s="195">
        <f t="shared" si="38"/>
        <v>0</v>
      </c>
    </row>
    <row r="125" spans="1:16" s="189" customFormat="1" hidden="1">
      <c r="A125" s="188"/>
      <c r="B125" s="187"/>
      <c r="C125" s="51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si="37"/>
        <v>0</v>
      </c>
      <c r="P125" s="195">
        <f t="shared" si="38"/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si="37"/>
        <v>0</v>
      </c>
      <c r="P126" s="195">
        <f t="shared" si="38"/>
        <v>0</v>
      </c>
    </row>
    <row r="127" spans="1:16" s="189" customFormat="1" hidden="1">
      <c r="A127" s="188"/>
      <c r="B127" s="187"/>
      <c r="C127" s="51"/>
      <c r="D127" s="193"/>
      <c r="E127" s="193"/>
      <c r="F127" s="194"/>
      <c r="G127" s="180"/>
      <c r="H127" s="181"/>
      <c r="I127" s="182"/>
      <c r="J127" s="181"/>
      <c r="K127" s="180"/>
      <c r="L127" s="183"/>
      <c r="M127" s="180"/>
      <c r="N127" s="181"/>
      <c r="O127" s="184">
        <f t="shared" si="37"/>
        <v>0</v>
      </c>
      <c r="P127" s="195">
        <f t="shared" si="38"/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si="37"/>
        <v>0</v>
      </c>
      <c r="P128" s="195">
        <f t="shared" si="38"/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si="37"/>
        <v>0</v>
      </c>
      <c r="P129" s="195">
        <f t="shared" si="38"/>
        <v>0</v>
      </c>
    </row>
    <row r="130" spans="1:16" s="189" customFormat="1" hidden="1">
      <c r="A130" s="188"/>
      <c r="B130" s="187"/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/>
      <c r="O130" s="184">
        <f t="shared" si="37"/>
        <v>0</v>
      </c>
      <c r="P130" s="195">
        <f t="shared" si="38"/>
        <v>0</v>
      </c>
    </row>
    <row r="131" spans="1:16" s="189" customFormat="1" hidden="1">
      <c r="A131" s="188"/>
      <c r="B131" s="187"/>
      <c r="C131" s="51"/>
      <c r="D131" s="193"/>
      <c r="E131" s="193"/>
      <c r="F131" s="194"/>
      <c r="G131" s="180"/>
      <c r="H131" s="181"/>
      <c r="I131" s="182"/>
      <c r="J131" s="181"/>
      <c r="K131" s="180"/>
      <c r="L131" s="183"/>
      <c r="M131" s="180"/>
      <c r="N131" s="181"/>
      <c r="O131" s="184">
        <f t="shared" si="37"/>
        <v>0</v>
      </c>
      <c r="P131" s="195">
        <f t="shared" si="38"/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si="37"/>
        <v>0</v>
      </c>
      <c r="P132" s="195">
        <f t="shared" si="38"/>
        <v>0</v>
      </c>
    </row>
    <row r="133" spans="1:16" s="189" customFormat="1" hidden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si="37"/>
        <v>0</v>
      </c>
      <c r="P133" s="195">
        <f t="shared" si="38"/>
        <v>0</v>
      </c>
    </row>
    <row r="134" spans="1:16" s="189" customFormat="1" hidden="1">
      <c r="A134" s="188"/>
      <c r="B134" s="187"/>
      <c r="C134" s="51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si="37"/>
        <v>0</v>
      </c>
      <c r="P134" s="195">
        <f t="shared" si="38"/>
        <v>0</v>
      </c>
    </row>
    <row r="135" spans="1:16" s="189" customFormat="1" hidden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37"/>
        <v>0</v>
      </c>
      <c r="P135" s="195">
        <f t="shared" si="38"/>
        <v>0</v>
      </c>
    </row>
    <row r="136" spans="1:16" s="189" customFormat="1" hidden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ref="O136" si="39">SUM(F136:N136)</f>
        <v>0</v>
      </c>
      <c r="P136" s="195">
        <f t="shared" si="38"/>
        <v>0</v>
      </c>
    </row>
    <row r="137" spans="1:16" s="188" customFormat="1" ht="12" hidden="1" thickBot="1">
      <c r="A137" s="196"/>
      <c r="B137" s="197" t="s">
        <v>21</v>
      </c>
      <c r="C137" s="197">
        <f>SUM(C136:C136)</f>
        <v>0</v>
      </c>
      <c r="D137" s="197">
        <f>SUM(D118:D136)</f>
        <v>0</v>
      </c>
      <c r="E137" s="197">
        <f>SUM(E118:E136)</f>
        <v>0</v>
      </c>
      <c r="F137" s="197">
        <f>SUM(F136:F136)</f>
        <v>0</v>
      </c>
      <c r="G137" s="43">
        <f t="shared" ref="G137:P137" si="40">SUM(G118:G136)</f>
        <v>0</v>
      </c>
      <c r="H137" s="43">
        <f t="shared" si="40"/>
        <v>0</v>
      </c>
      <c r="I137" s="43">
        <f t="shared" si="40"/>
        <v>0</v>
      </c>
      <c r="J137" s="43">
        <f t="shared" si="40"/>
        <v>0</v>
      </c>
      <c r="K137" s="43">
        <f t="shared" si="40"/>
        <v>0</v>
      </c>
      <c r="L137" s="43">
        <f t="shared" si="40"/>
        <v>0</v>
      </c>
      <c r="M137" s="43">
        <f t="shared" si="40"/>
        <v>0</v>
      </c>
      <c r="N137" s="43">
        <f t="shared" si="40"/>
        <v>0</v>
      </c>
      <c r="O137" s="44">
        <f t="shared" si="40"/>
        <v>0</v>
      </c>
      <c r="P137" s="45">
        <f t="shared" si="40"/>
        <v>0</v>
      </c>
    </row>
    <row r="138" spans="1:16" s="188" customFormat="1" hidden="1"/>
    <row r="139" spans="1:16" hidden="1"/>
    <row r="140" spans="1:16" ht="12" hidden="1" thickBot="1">
      <c r="B140" s="33" t="s">
        <v>62</v>
      </c>
      <c r="C140" s="33"/>
      <c r="D140" s="33"/>
      <c r="E140" s="33"/>
      <c r="F140" s="34"/>
      <c r="G140" s="34"/>
      <c r="H140" s="34"/>
      <c r="I140" s="34"/>
      <c r="J140" s="34"/>
      <c r="K140" s="34"/>
      <c r="L140" s="34"/>
      <c r="M140" s="34"/>
      <c r="N140" s="34"/>
      <c r="O140" s="35"/>
      <c r="P140" s="35"/>
    </row>
    <row r="141" spans="1:16" s="30" customFormat="1" hidden="1">
      <c r="A141" s="1"/>
      <c r="B141" s="58"/>
      <c r="C141" s="63"/>
      <c r="D141" s="52"/>
      <c r="E141" s="52"/>
      <c r="F141" s="53"/>
      <c r="G141" s="59"/>
      <c r="H141" s="60"/>
      <c r="I141" s="61"/>
      <c r="J141" s="60"/>
      <c r="K141" s="59"/>
      <c r="L141" s="62"/>
      <c r="M141" s="59"/>
      <c r="N141" s="60"/>
      <c r="O141" s="36">
        <f t="shared" ref="O141:O143" si="41">SUM(F141:N141)</f>
        <v>0</v>
      </c>
      <c r="P141" s="195">
        <f t="shared" ref="P141:P143" si="42">(D141*$D$3)+(E141*$E$3)+(F141*$F$3)+(G141*$G$3)+(H141*$H$3)+(I141*$I$3)+(J141*$J$3)+(K141*$K$3)+(L141*$L$3)+(M141*$M$3)+(N141*$N$3)</f>
        <v>0</v>
      </c>
    </row>
    <row r="142" spans="1:16" s="189" customFormat="1" hidden="1">
      <c r="A142" s="188"/>
      <c r="B142" s="187"/>
      <c r="C142" s="51"/>
      <c r="D142" s="193"/>
      <c r="E142" s="193"/>
      <c r="F142" s="194"/>
      <c r="G142" s="180"/>
      <c r="H142" s="181"/>
      <c r="I142" s="182"/>
      <c r="J142" s="181"/>
      <c r="K142" s="180"/>
      <c r="L142" s="183"/>
      <c r="M142" s="180"/>
      <c r="N142" s="181"/>
      <c r="O142" s="184">
        <f t="shared" ref="O142" si="43">SUM(F142:N142)</f>
        <v>0</v>
      </c>
      <c r="P142" s="195">
        <f t="shared" si="42"/>
        <v>0</v>
      </c>
    </row>
    <row r="143" spans="1:16" s="30" customFormat="1" hidden="1">
      <c r="A143" s="1"/>
      <c r="B143" s="58"/>
      <c r="C143" s="51"/>
      <c r="D143" s="52"/>
      <c r="E143" s="52"/>
      <c r="F143" s="53"/>
      <c r="G143" s="59"/>
      <c r="H143" s="60"/>
      <c r="I143" s="61"/>
      <c r="J143" s="60"/>
      <c r="K143" s="59"/>
      <c r="L143" s="62"/>
      <c r="M143" s="59"/>
      <c r="N143" s="60"/>
      <c r="O143" s="36">
        <f t="shared" si="41"/>
        <v>0</v>
      </c>
      <c r="P143" s="195">
        <f t="shared" si="42"/>
        <v>0</v>
      </c>
    </row>
    <row r="144" spans="1:16" ht="12" hidden="1" thickBot="1">
      <c r="A144" s="38"/>
      <c r="B144" s="39" t="s">
        <v>21</v>
      </c>
      <c r="C144" s="39">
        <f>SUM(C143:C143)</f>
        <v>0</v>
      </c>
      <c r="D144" s="39">
        <f>SUM(D141:D143)</f>
        <v>0</v>
      </c>
      <c r="E144" s="39">
        <f>SUM(E141:E143)</f>
        <v>0</v>
      </c>
      <c r="F144" s="39">
        <f>SUM(F143:F143)</f>
        <v>0</v>
      </c>
      <c r="G144" s="43">
        <f t="shared" ref="G144:P144" si="44">SUM(G141:G143)</f>
        <v>0</v>
      </c>
      <c r="H144" s="43">
        <f t="shared" si="44"/>
        <v>0</v>
      </c>
      <c r="I144" s="43">
        <f t="shared" si="44"/>
        <v>0</v>
      </c>
      <c r="J144" s="43">
        <f t="shared" si="44"/>
        <v>0</v>
      </c>
      <c r="K144" s="43">
        <f t="shared" si="44"/>
        <v>0</v>
      </c>
      <c r="L144" s="43">
        <f t="shared" si="44"/>
        <v>0</v>
      </c>
      <c r="M144" s="43">
        <f t="shared" si="44"/>
        <v>0</v>
      </c>
      <c r="N144" s="43">
        <f t="shared" si="44"/>
        <v>0</v>
      </c>
      <c r="O144" s="44">
        <f t="shared" si="44"/>
        <v>0</v>
      </c>
      <c r="P144" s="45">
        <f t="shared" si="44"/>
        <v>0</v>
      </c>
    </row>
    <row r="145" spans="1:16" hidden="1"/>
    <row r="146" spans="1:16" s="188" customFormat="1"/>
    <row r="147" spans="1:16" s="188" customFormat="1" ht="12" thickBot="1">
      <c r="B147" s="190" t="s">
        <v>50</v>
      </c>
      <c r="C147" s="190"/>
      <c r="D147" s="190"/>
      <c r="E147" s="190"/>
      <c r="F147" s="191"/>
      <c r="G147" s="191"/>
      <c r="H147" s="191"/>
      <c r="I147" s="191"/>
      <c r="J147" s="191"/>
      <c r="K147" s="191"/>
      <c r="L147" s="191"/>
      <c r="M147" s="191"/>
      <c r="N147" s="191"/>
      <c r="O147" s="192"/>
      <c r="P147" s="192"/>
    </row>
    <row r="148" spans="1:16" s="189" customFormat="1">
      <c r="A148" s="188"/>
      <c r="B148" s="187" t="s">
        <v>103</v>
      </c>
      <c r="C148" s="63"/>
      <c r="D148" s="193"/>
      <c r="E148" s="193">
        <v>2</v>
      </c>
      <c r="F148" s="194"/>
      <c r="G148" s="180"/>
      <c r="H148" s="181"/>
      <c r="I148" s="182"/>
      <c r="J148" s="181"/>
      <c r="K148" s="180">
        <v>6</v>
      </c>
      <c r="L148" s="183"/>
      <c r="M148" s="180"/>
      <c r="N148" s="181">
        <v>6</v>
      </c>
      <c r="O148" s="184">
        <f t="shared" ref="O148:O150" si="45">SUM(F148:N148)</f>
        <v>12</v>
      </c>
      <c r="P148" s="195">
        <f t="shared" ref="P148:P150" si="46">(D148*$D$3)+(E148*$E$3)+(F148*$F$3)+(G148*$G$3)+(H148*$H$3)+(I148*$I$3)+(J148*$J$3)+(K148*$K$3)+(L148*$L$3)+(M148*$M$3)+(N148*$N$3)</f>
        <v>162</v>
      </c>
    </row>
    <row r="149" spans="1:16" s="189" customFormat="1">
      <c r="A149" s="188"/>
      <c r="B149" s="187"/>
      <c r="C149" s="51"/>
      <c r="D149" s="193"/>
      <c r="E149" s="193"/>
      <c r="F149" s="194"/>
      <c r="G149" s="180"/>
      <c r="H149" s="181"/>
      <c r="I149" s="182"/>
      <c r="J149" s="181"/>
      <c r="K149" s="180"/>
      <c r="L149" s="183"/>
      <c r="M149" s="180"/>
      <c r="N149" s="181"/>
      <c r="O149" s="184">
        <f t="shared" ref="O149" si="47">SUM(F149:N149)</f>
        <v>0</v>
      </c>
      <c r="P149" s="195">
        <f t="shared" si="46"/>
        <v>0</v>
      </c>
    </row>
    <row r="150" spans="1:16" s="189" customFormat="1">
      <c r="A150" s="188"/>
      <c r="B150" s="187"/>
      <c r="C150" s="51"/>
      <c r="D150" s="193"/>
      <c r="E150" s="193"/>
      <c r="F150" s="194"/>
      <c r="G150" s="180"/>
      <c r="H150" s="181"/>
      <c r="I150" s="182"/>
      <c r="J150" s="181"/>
      <c r="K150" s="180"/>
      <c r="L150" s="183"/>
      <c r="M150" s="180"/>
      <c r="N150" s="181"/>
      <c r="O150" s="184">
        <f t="shared" si="45"/>
        <v>0</v>
      </c>
      <c r="P150" s="195">
        <f t="shared" si="46"/>
        <v>0</v>
      </c>
    </row>
    <row r="151" spans="1:16" s="188" customFormat="1" ht="12" thickBot="1">
      <c r="A151" s="196"/>
      <c r="B151" s="197" t="s">
        <v>21</v>
      </c>
      <c r="C151" s="197">
        <f>SUM(C150:C150)</f>
        <v>0</v>
      </c>
      <c r="D151" s="197">
        <f>SUM(D148:D150)</f>
        <v>0</v>
      </c>
      <c r="E151" s="197">
        <f>SUM(E148:E150)</f>
        <v>2</v>
      </c>
      <c r="F151" s="197">
        <f>SUM(F150:F150)</f>
        <v>0</v>
      </c>
      <c r="G151" s="43">
        <f t="shared" ref="G151:P151" si="48">SUM(G148:G150)</f>
        <v>0</v>
      </c>
      <c r="H151" s="43">
        <f t="shared" si="48"/>
        <v>0</v>
      </c>
      <c r="I151" s="43">
        <f t="shared" si="48"/>
        <v>0</v>
      </c>
      <c r="J151" s="43">
        <f t="shared" si="48"/>
        <v>0</v>
      </c>
      <c r="K151" s="43">
        <f t="shared" si="48"/>
        <v>6</v>
      </c>
      <c r="L151" s="43">
        <f t="shared" si="48"/>
        <v>0</v>
      </c>
      <c r="M151" s="43">
        <f t="shared" si="48"/>
        <v>0</v>
      </c>
      <c r="N151" s="43">
        <f t="shared" si="48"/>
        <v>6</v>
      </c>
      <c r="O151" s="44">
        <f t="shared" si="48"/>
        <v>12</v>
      </c>
      <c r="P151" s="45">
        <f t="shared" si="48"/>
        <v>162</v>
      </c>
    </row>
    <row r="152" spans="1:16" s="188" customFormat="1"/>
    <row r="154" spans="1:16" ht="12" thickBot="1">
      <c r="B154" s="33" t="s">
        <v>57</v>
      </c>
      <c r="C154" s="33"/>
      <c r="D154" s="33"/>
      <c r="E154" s="33"/>
      <c r="F154" s="34"/>
      <c r="G154" s="34"/>
      <c r="H154" s="34"/>
      <c r="I154" s="34"/>
      <c r="J154" s="34"/>
      <c r="K154" s="34"/>
      <c r="L154" s="34"/>
      <c r="M154" s="34"/>
      <c r="N154" s="34"/>
      <c r="O154" s="35"/>
      <c r="P154" s="35"/>
    </row>
    <row r="155" spans="1:16" s="30" customFormat="1" ht="11.25" customHeight="1">
      <c r="A155" s="1"/>
      <c r="B155" s="58" t="s">
        <v>66</v>
      </c>
      <c r="C155" s="51"/>
      <c r="D155" s="52"/>
      <c r="E155" s="52"/>
      <c r="F155" s="53">
        <v>3</v>
      </c>
      <c r="G155" s="59">
        <v>5</v>
      </c>
      <c r="H155" s="60"/>
      <c r="I155" s="61"/>
      <c r="J155" s="60"/>
      <c r="K155" s="59"/>
      <c r="L155" s="62"/>
      <c r="M155" s="59"/>
      <c r="N155" s="60"/>
      <c r="O155" s="36">
        <f t="shared" ref="O155:O161" si="49">SUM(F155:N155)</f>
        <v>8</v>
      </c>
      <c r="P155" s="195">
        <f t="shared" ref="P155:P161" si="50">(D155*$D$3)+(E155*$E$3)+(F155*$F$3)+(G155*$G$3)+(H155*$H$3)+(I155*$I$3)+(J155*$J$3)+(K155*$K$3)+(L155*$L$3)+(M155*$M$3)+(N155*$N$3)</f>
        <v>1.55</v>
      </c>
    </row>
    <row r="156" spans="1:16" s="189" customFormat="1" ht="11.25" customHeight="1">
      <c r="A156" s="188"/>
      <c r="B156" s="187" t="s">
        <v>67</v>
      </c>
      <c r="C156" s="51"/>
      <c r="D156" s="193"/>
      <c r="E156" s="193"/>
      <c r="F156" s="194">
        <v>141</v>
      </c>
      <c r="G156" s="180"/>
      <c r="H156" s="181"/>
      <c r="I156" s="182"/>
      <c r="J156" s="181"/>
      <c r="K156" s="180"/>
      <c r="L156" s="183"/>
      <c r="M156" s="180"/>
      <c r="N156" s="181"/>
      <c r="O156" s="184">
        <f t="shared" si="49"/>
        <v>141</v>
      </c>
      <c r="P156" s="195">
        <f t="shared" si="50"/>
        <v>14.100000000000001</v>
      </c>
    </row>
    <row r="157" spans="1:16" s="189" customFormat="1" ht="11.25" customHeight="1">
      <c r="A157" s="188"/>
      <c r="B157" s="187" t="s">
        <v>106</v>
      </c>
      <c r="C157" s="51"/>
      <c r="D157" s="193"/>
      <c r="E157" s="193"/>
      <c r="F157" s="194"/>
      <c r="G157" s="180"/>
      <c r="H157" s="181"/>
      <c r="I157" s="182"/>
      <c r="J157" s="181"/>
      <c r="K157" s="180">
        <v>10</v>
      </c>
      <c r="L157" s="183"/>
      <c r="M157" s="180"/>
      <c r="N157" s="181"/>
      <c r="O157" s="184">
        <f t="shared" si="49"/>
        <v>10</v>
      </c>
      <c r="P157" s="195">
        <f t="shared" si="50"/>
        <v>10</v>
      </c>
    </row>
    <row r="158" spans="1:16" s="189" customFormat="1" ht="11.25" customHeight="1">
      <c r="A158" s="188"/>
      <c r="B158" s="187" t="s">
        <v>107</v>
      </c>
      <c r="C158" s="51"/>
      <c r="D158" s="193"/>
      <c r="E158" s="193"/>
      <c r="F158" s="194"/>
      <c r="G158" s="180">
        <v>50</v>
      </c>
      <c r="H158" s="181"/>
      <c r="I158" s="182"/>
      <c r="J158" s="181"/>
      <c r="K158" s="180">
        <v>20</v>
      </c>
      <c r="L158" s="183"/>
      <c r="M158" s="180"/>
      <c r="N158" s="181"/>
      <c r="O158" s="184">
        <f t="shared" si="49"/>
        <v>70</v>
      </c>
      <c r="P158" s="195">
        <f t="shared" si="50"/>
        <v>32.5</v>
      </c>
    </row>
    <row r="159" spans="1:16" s="189" customFormat="1" ht="11.25" customHeight="1">
      <c r="A159" s="188"/>
      <c r="B159" s="187" t="s">
        <v>108</v>
      </c>
      <c r="C159" s="51"/>
      <c r="D159" s="193"/>
      <c r="E159" s="193"/>
      <c r="F159" s="194"/>
      <c r="G159" s="180">
        <v>15</v>
      </c>
      <c r="H159" s="181"/>
      <c r="I159" s="182"/>
      <c r="J159" s="181"/>
      <c r="K159" s="180">
        <v>6</v>
      </c>
      <c r="L159" s="183"/>
      <c r="M159" s="180"/>
      <c r="N159" s="181"/>
      <c r="O159" s="184">
        <f t="shared" si="49"/>
        <v>21</v>
      </c>
      <c r="P159" s="195">
        <f t="shared" si="50"/>
        <v>9.75</v>
      </c>
    </row>
    <row r="160" spans="1:16" s="189" customFormat="1" ht="11.25" customHeight="1">
      <c r="A160" s="188"/>
      <c r="B160" s="187" t="s">
        <v>68</v>
      </c>
      <c r="C160" s="51"/>
      <c r="D160" s="193"/>
      <c r="E160" s="193"/>
      <c r="F160" s="194"/>
      <c r="G160" s="180">
        <v>600</v>
      </c>
      <c r="H160" s="181"/>
      <c r="I160" s="182"/>
      <c r="J160" s="181"/>
      <c r="K160" s="180">
        <v>240</v>
      </c>
      <c r="L160" s="183"/>
      <c r="M160" s="180"/>
      <c r="N160" s="181"/>
      <c r="O160" s="184">
        <f t="shared" si="49"/>
        <v>840</v>
      </c>
      <c r="P160" s="195">
        <f t="shared" si="50"/>
        <v>390</v>
      </c>
    </row>
    <row r="161" spans="1:16" s="30" customFormat="1" ht="11.25" customHeight="1">
      <c r="A161" s="1"/>
      <c r="B161" s="58"/>
      <c r="C161" s="51"/>
      <c r="D161" s="52"/>
      <c r="E161" s="52"/>
      <c r="F161" s="53"/>
      <c r="G161" s="59"/>
      <c r="H161" s="60"/>
      <c r="I161" s="61"/>
      <c r="J161" s="60"/>
      <c r="K161" s="59"/>
      <c r="L161" s="62"/>
      <c r="M161" s="59"/>
      <c r="N161" s="60"/>
      <c r="O161" s="36">
        <f t="shared" si="49"/>
        <v>0</v>
      </c>
      <c r="P161" s="195">
        <f t="shared" si="50"/>
        <v>0</v>
      </c>
    </row>
    <row r="162" spans="1:16" ht="12" thickBot="1">
      <c r="A162" s="38"/>
      <c r="B162" s="39" t="s">
        <v>21</v>
      </c>
      <c r="C162" s="39">
        <f t="shared" ref="C162:P162" si="51">SUM(C155:C161)</f>
        <v>0</v>
      </c>
      <c r="D162" s="39">
        <f t="shared" si="51"/>
        <v>0</v>
      </c>
      <c r="E162" s="39">
        <f t="shared" si="51"/>
        <v>0</v>
      </c>
      <c r="F162" s="39">
        <f t="shared" si="51"/>
        <v>144</v>
      </c>
      <c r="G162" s="43">
        <f t="shared" si="51"/>
        <v>670</v>
      </c>
      <c r="H162" s="43">
        <f t="shared" si="51"/>
        <v>0</v>
      </c>
      <c r="I162" s="43">
        <f t="shared" si="51"/>
        <v>0</v>
      </c>
      <c r="J162" s="43">
        <f t="shared" si="51"/>
        <v>0</v>
      </c>
      <c r="K162" s="43">
        <f t="shared" si="51"/>
        <v>276</v>
      </c>
      <c r="L162" s="43">
        <f t="shared" si="51"/>
        <v>0</v>
      </c>
      <c r="M162" s="43">
        <f t="shared" si="51"/>
        <v>0</v>
      </c>
      <c r="N162" s="43">
        <f t="shared" si="51"/>
        <v>0</v>
      </c>
      <c r="O162" s="44">
        <f t="shared" si="51"/>
        <v>1090</v>
      </c>
      <c r="P162" s="45">
        <f t="shared" si="51"/>
        <v>457.9</v>
      </c>
    </row>
    <row r="163" spans="1:16" ht="11.25" customHeight="1">
      <c r="A163" s="38"/>
      <c r="B163" s="54"/>
      <c r="C163" s="54"/>
      <c r="D163" s="54"/>
      <c r="E163" s="54"/>
      <c r="F163" s="54"/>
      <c r="G163" s="55"/>
      <c r="H163" s="55"/>
      <c r="I163" s="55"/>
      <c r="J163" s="55"/>
      <c r="K163" s="55"/>
      <c r="L163" s="55"/>
      <c r="M163" s="55"/>
      <c r="N163" s="55"/>
      <c r="O163" s="56"/>
      <c r="P163" s="57"/>
    </row>
    <row r="164" spans="1:16" ht="11.25" hidden="1" customHeight="1"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</row>
    <row r="165" spans="1:16" ht="12" hidden="1" thickBot="1">
      <c r="B165" s="33" t="s">
        <v>49</v>
      </c>
      <c r="C165" s="33"/>
      <c r="D165" s="33"/>
      <c r="E165" s="33"/>
      <c r="F165" s="34"/>
      <c r="G165" s="34"/>
      <c r="H165" s="34"/>
      <c r="I165" s="34"/>
      <c r="J165" s="34"/>
      <c r="K165" s="34"/>
      <c r="L165" s="34"/>
      <c r="M165" s="34"/>
      <c r="N165" s="34"/>
      <c r="O165" s="35"/>
      <c r="P165" s="35"/>
    </row>
    <row r="166" spans="1:16" s="30" customFormat="1" hidden="1">
      <c r="A166" s="1"/>
      <c r="B166" s="58"/>
      <c r="C166" s="51"/>
      <c r="D166" s="52"/>
      <c r="E166" s="52"/>
      <c r="F166" s="53"/>
      <c r="G166" s="59"/>
      <c r="H166" s="60"/>
      <c r="I166" s="61"/>
      <c r="J166" s="60"/>
      <c r="K166" s="59"/>
      <c r="L166" s="62"/>
      <c r="M166" s="59"/>
      <c r="N166" s="60"/>
      <c r="O166" s="36">
        <f>SUM(F166:N166)</f>
        <v>0</v>
      </c>
      <c r="P166" s="195">
        <f t="shared" ref="P166:P168" si="52">(D166*$D$3)+(E166*$E$3)+(F166*$F$3)+(G166*$G$3)+(H166*$H$3)+(I166*$I$3)+(J166*$J$3)+(K166*$K$3)+(L166*$L$3)+(M166*$M$3)+(N166*$N$3)</f>
        <v>0</v>
      </c>
    </row>
    <row r="167" spans="1:16" s="30" customFormat="1" hidden="1">
      <c r="A167" s="1"/>
      <c r="B167" s="58"/>
      <c r="C167" s="51"/>
      <c r="D167" s="52"/>
      <c r="E167" s="52"/>
      <c r="F167" s="53"/>
      <c r="G167" s="59"/>
      <c r="H167" s="60"/>
      <c r="I167" s="61"/>
      <c r="J167" s="60"/>
      <c r="K167" s="59"/>
      <c r="L167" s="62"/>
      <c r="M167" s="59"/>
      <c r="N167" s="60"/>
      <c r="O167" s="36">
        <f>SUM(F167:N167)</f>
        <v>0</v>
      </c>
      <c r="P167" s="195">
        <f t="shared" si="52"/>
        <v>0</v>
      </c>
    </row>
    <row r="168" spans="1:16" s="30" customFormat="1" hidden="1">
      <c r="A168" s="1"/>
      <c r="B168" s="58"/>
      <c r="C168" s="51"/>
      <c r="D168" s="52"/>
      <c r="E168" s="52"/>
      <c r="F168" s="53"/>
      <c r="G168" s="59"/>
      <c r="H168" s="60"/>
      <c r="I168" s="61"/>
      <c r="J168" s="60"/>
      <c r="K168" s="59"/>
      <c r="L168" s="62"/>
      <c r="M168" s="59"/>
      <c r="N168" s="60"/>
      <c r="O168" s="36">
        <f>SUM(F168:N168)</f>
        <v>0</v>
      </c>
      <c r="P168" s="195">
        <f t="shared" si="52"/>
        <v>0</v>
      </c>
    </row>
    <row r="169" spans="1:16" ht="12" hidden="1" thickBot="1">
      <c r="A169" s="38"/>
      <c r="B169" s="39" t="s">
        <v>21</v>
      </c>
      <c r="C169" s="39">
        <f t="shared" ref="C169:O169" si="53">SUM(C166:C168)</f>
        <v>0</v>
      </c>
      <c r="D169" s="39">
        <f t="shared" si="53"/>
        <v>0</v>
      </c>
      <c r="E169" s="39">
        <f t="shared" si="53"/>
        <v>0</v>
      </c>
      <c r="F169" s="39">
        <f t="shared" si="53"/>
        <v>0</v>
      </c>
      <c r="G169" s="43">
        <f t="shared" si="53"/>
        <v>0</v>
      </c>
      <c r="H169" s="43">
        <f t="shared" si="53"/>
        <v>0</v>
      </c>
      <c r="I169" s="43">
        <f t="shared" si="53"/>
        <v>0</v>
      </c>
      <c r="J169" s="43">
        <f t="shared" si="53"/>
        <v>0</v>
      </c>
      <c r="K169" s="43">
        <f t="shared" si="53"/>
        <v>0</v>
      </c>
      <c r="L169" s="43">
        <f t="shared" si="53"/>
        <v>0</v>
      </c>
      <c r="M169" s="43">
        <f t="shared" si="53"/>
        <v>0</v>
      </c>
      <c r="N169" s="43">
        <f t="shared" si="53"/>
        <v>0</v>
      </c>
      <c r="O169" s="44">
        <f t="shared" si="53"/>
        <v>0</v>
      </c>
      <c r="P169" s="45">
        <f>SUM(P166:P168)</f>
        <v>0</v>
      </c>
    </row>
    <row r="170" spans="1:16" ht="12.75">
      <c r="B170" s="2"/>
      <c r="C170" s="2"/>
      <c r="D170" s="2"/>
      <c r="E170" s="2"/>
      <c r="F170" s="47"/>
      <c r="G170" s="47"/>
      <c r="H170" s="47"/>
      <c r="I170" s="47"/>
      <c r="J170" s="47"/>
      <c r="K170" s="47"/>
      <c r="L170" s="47"/>
      <c r="M170" s="47"/>
      <c r="N170" s="47"/>
      <c r="O170" s="2"/>
      <c r="P170" s="2"/>
    </row>
    <row r="171" spans="1:16">
      <c r="M171" s="48" t="s">
        <v>21</v>
      </c>
      <c r="O171" s="49">
        <f>O169+O162+O151+O144+O137+O114+O85+O79+O72+O66+O40+O32+O26+O16+O10</f>
        <v>1703</v>
      </c>
      <c r="P171" s="50">
        <f>P169+P162+P151+P144+P137+P114+P85+P79+P72+P66+P40+P32+P26+P16+P10</f>
        <v>2008.1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0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101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51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G28" sqref="G28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45</v>
      </c>
    </row>
    <row r="3" spans="1:16" ht="12.75">
      <c r="B3" s="2" t="s">
        <v>102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51</v>
      </c>
      <c r="C9" s="105"/>
      <c r="D9" s="97"/>
      <c r="E9" s="97"/>
      <c r="F9" s="120"/>
      <c r="G9" s="121">
        <v>5</v>
      </c>
      <c r="H9" s="122"/>
      <c r="I9" s="101">
        <v>11</v>
      </c>
      <c r="J9" s="122"/>
      <c r="K9" s="121"/>
      <c r="L9" s="102">
        <v>6</v>
      </c>
      <c r="M9" s="121"/>
      <c r="N9" s="122">
        <v>8</v>
      </c>
      <c r="O9" s="103">
        <f t="shared" ref="O9:O11" si="0">SUM(F9:N9)</f>
        <v>30</v>
      </c>
      <c r="P9" s="195">
        <f>(D9*$D$5)+(E9*$E$5)+(F9*$F$5)+(G9*$G$5)+(H9*$H$5)+(I9*$I$5)+(J9*$J$5)+(K9*$K$5)+(L9*$L$5)+(M9*$M$5)+(N9*$N$5)</f>
        <v>28.75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5</v>
      </c>
      <c r="H12" s="106">
        <f t="shared" si="2"/>
        <v>0</v>
      </c>
      <c r="I12" s="106">
        <f t="shared" si="2"/>
        <v>11</v>
      </c>
      <c r="J12" s="106">
        <f t="shared" si="2"/>
        <v>0</v>
      </c>
      <c r="K12" s="106">
        <f t="shared" si="2"/>
        <v>0</v>
      </c>
      <c r="L12" s="106">
        <f t="shared" si="2"/>
        <v>6</v>
      </c>
      <c r="M12" s="106">
        <f t="shared" si="2"/>
        <v>0</v>
      </c>
      <c r="N12" s="106">
        <f t="shared" si="2"/>
        <v>8</v>
      </c>
      <c r="O12" s="106">
        <f t="shared" si="2"/>
        <v>30</v>
      </c>
      <c r="P12" s="106">
        <f t="shared" si="2"/>
        <v>28.75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topLeftCell="A2" zoomScale="90" zoomScaleNormal="90" workbookViewId="0">
      <selection activeCell="B32" sqref="B32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34</v>
      </c>
      <c r="B2" s="201" t="s">
        <v>24</v>
      </c>
      <c r="C2" s="201" t="s">
        <v>25</v>
      </c>
      <c r="D2" s="199"/>
    </row>
    <row r="3" spans="1:4" ht="15">
      <c r="A3" s="202"/>
      <c r="B3" s="202"/>
      <c r="C3" s="202"/>
      <c r="D3" s="203"/>
    </row>
    <row r="4" spans="1:4" ht="15" hidden="1">
      <c r="A4" s="204" t="s">
        <v>61</v>
      </c>
      <c r="B4" s="205">
        <f>SUM(Botswana!O13)</f>
        <v>0</v>
      </c>
      <c r="C4" s="207">
        <f>SUM(Botswana!P13)</f>
        <v>0</v>
      </c>
      <c r="D4" s="203"/>
    </row>
    <row r="5" spans="1:4" ht="15" hidden="1">
      <c r="A5" s="204" t="s">
        <v>35</v>
      </c>
      <c r="B5" s="206">
        <f>SUM('Democratic Republic of Congo'!O18)</f>
        <v>0</v>
      </c>
      <c r="C5" s="207">
        <f>SUM('Democratic Republic of Congo'!P18)</f>
        <v>0</v>
      </c>
      <c r="D5" s="203"/>
    </row>
    <row r="6" spans="1:4" ht="15">
      <c r="A6" s="204" t="s">
        <v>105</v>
      </c>
      <c r="B6" s="210">
        <f>SUM(Ghana!O11)</f>
        <v>83</v>
      </c>
      <c r="C6" s="208">
        <f>SUM(Ghana!P11)</f>
        <v>20.75</v>
      </c>
      <c r="D6" s="203"/>
    </row>
    <row r="7" spans="1:4" ht="15" hidden="1">
      <c r="A7" s="204" t="s">
        <v>53</v>
      </c>
      <c r="B7" s="206">
        <f>SUM('Ivory Coast'!O14)</f>
        <v>0</v>
      </c>
      <c r="C7" s="207">
        <f>SUM('Ivory Coast'!P14)</f>
        <v>0</v>
      </c>
      <c r="D7" s="203"/>
    </row>
    <row r="8" spans="1:4" ht="15" hidden="1">
      <c r="A8" s="204" t="s">
        <v>26</v>
      </c>
      <c r="B8" s="211">
        <f>SUM(Kenya!O36)</f>
        <v>0</v>
      </c>
      <c r="C8" s="207">
        <f>SUM(Kenya!P36)</f>
        <v>0</v>
      </c>
      <c r="D8" s="203"/>
    </row>
    <row r="9" spans="1:4" ht="15" hidden="1">
      <c r="A9" s="204" t="s">
        <v>27</v>
      </c>
      <c r="B9" s="205">
        <f>SUM(Mauritius!O31)</f>
        <v>0</v>
      </c>
      <c r="C9" s="209">
        <f>SUM(Mauritius!P31)</f>
        <v>0</v>
      </c>
      <c r="D9" s="203"/>
    </row>
    <row r="10" spans="1:4" ht="15">
      <c r="A10" s="204" t="s">
        <v>36</v>
      </c>
      <c r="B10" s="206">
        <f>SUM(Nigeria!O27)</f>
        <v>268</v>
      </c>
      <c r="C10" s="207">
        <f>SUM(Nigeria!P27)</f>
        <v>157.75</v>
      </c>
      <c r="D10" s="203"/>
    </row>
    <row r="11" spans="1:4" ht="15">
      <c r="A11" s="204" t="s">
        <v>28</v>
      </c>
      <c r="B11" s="210">
        <f>SUM('South Africa'!O171)</f>
        <v>1703</v>
      </c>
      <c r="C11" s="208">
        <f>SUM('South Africa'!P171)</f>
        <v>2008.1</v>
      </c>
      <c r="D11" s="203"/>
    </row>
    <row r="12" spans="1:4" ht="15" hidden="1">
      <c r="A12" s="204" t="s">
        <v>41</v>
      </c>
      <c r="B12" s="210">
        <f>SUM(Togo!O12)</f>
        <v>0</v>
      </c>
      <c r="C12" s="208">
        <f>SUM(Togo!P12)</f>
        <v>0</v>
      </c>
      <c r="D12" s="203"/>
    </row>
    <row r="13" spans="1:4" ht="15">
      <c r="A13" s="204" t="s">
        <v>48</v>
      </c>
      <c r="B13" s="206">
        <f>SUM(Zambia!O12)</f>
        <v>30</v>
      </c>
      <c r="C13" s="207">
        <f>SUM(Zambia!P12)</f>
        <v>28.75</v>
      </c>
      <c r="D13" s="203"/>
    </row>
    <row r="14" spans="1:4" ht="15">
      <c r="A14" s="212"/>
      <c r="B14" s="210"/>
      <c r="C14" s="208"/>
      <c r="D14" s="203"/>
    </row>
    <row r="15" spans="1:4" ht="15">
      <c r="A15" s="213" t="s">
        <v>29</v>
      </c>
      <c r="B15" s="214">
        <f>SUM(B4:B14)</f>
        <v>2084</v>
      </c>
      <c r="C15" s="214">
        <f>SUM(C4:C14)</f>
        <v>2215.35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5"/>
      <c r="C20" s="215"/>
      <c r="D20" s="215"/>
      <c r="E20" s="215"/>
    </row>
    <row r="23" spans="1:5">
      <c r="B23" s="74" t="s">
        <v>100</v>
      </c>
      <c r="D23" s="74"/>
    </row>
    <row r="24" spans="1:5">
      <c r="A24" s="74" t="s">
        <v>99</v>
      </c>
      <c r="B24" s="74">
        <v>4520</v>
      </c>
      <c r="D24" s="74"/>
      <c r="E24" s="74"/>
    </row>
    <row r="25" spans="1:5">
      <c r="A25" s="74" t="s">
        <v>88</v>
      </c>
      <c r="B25" s="74">
        <v>2100</v>
      </c>
      <c r="D25" s="74"/>
      <c r="E25" s="74"/>
    </row>
    <row r="26" spans="1:5">
      <c r="A26" s="74" t="s">
        <v>89</v>
      </c>
      <c r="B26" s="74">
        <v>4739</v>
      </c>
      <c r="D26" s="74"/>
      <c r="E26" s="74"/>
    </row>
    <row r="27" spans="1:5">
      <c r="A27" s="74" t="s">
        <v>90</v>
      </c>
      <c r="B27" s="215">
        <v>2490</v>
      </c>
      <c r="C27" s="215"/>
      <c r="D27" s="215"/>
      <c r="E27" s="215"/>
    </row>
    <row r="28" spans="1:5">
      <c r="A28" s="74" t="s">
        <v>91</v>
      </c>
      <c r="B28" s="215">
        <v>3776</v>
      </c>
      <c r="D28" s="74"/>
    </row>
    <row r="29" spans="1:5">
      <c r="A29" s="74" t="s">
        <v>92</v>
      </c>
      <c r="B29" s="215">
        <v>428</v>
      </c>
      <c r="D29" s="74"/>
    </row>
    <row r="30" spans="1:5">
      <c r="A30" s="74" t="s">
        <v>93</v>
      </c>
      <c r="B30" s="215">
        <v>5415</v>
      </c>
      <c r="D30" s="74"/>
    </row>
    <row r="31" spans="1:5">
      <c r="A31" s="74" t="s">
        <v>94</v>
      </c>
      <c r="B31" s="215">
        <f>B15</f>
        <v>2084</v>
      </c>
      <c r="D31" s="74"/>
    </row>
    <row r="32" spans="1:5">
      <c r="A32" s="74" t="s">
        <v>95</v>
      </c>
      <c r="B32" s="215"/>
    </row>
    <row r="33" spans="1:2">
      <c r="A33" s="74" t="s">
        <v>96</v>
      </c>
      <c r="B33" s="215"/>
    </row>
    <row r="34" spans="1:2">
      <c r="A34" s="74" t="s">
        <v>97</v>
      </c>
      <c r="B34" s="215"/>
    </row>
    <row r="35" spans="1:2">
      <c r="A35" s="74" t="s">
        <v>98</v>
      </c>
      <c r="B35" s="215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16" workbookViewId="0">
      <selection activeCell="N17" sqref="N17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Ghana</vt:lpstr>
      <vt:lpstr>Ivory Coast</vt:lpstr>
      <vt:lpstr>Kenya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2021-09-28T16:23:10Z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