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1\"/>
    </mc:Choice>
  </mc:AlternateContent>
  <xr:revisionPtr revIDLastSave="0" documentId="13_ncr:1_{DC277054-2E7A-4B89-988B-75488F3C5981}" xr6:coauthVersionLast="47" xr6:coauthVersionMax="47" xr10:uidLastSave="{00000000-0000-0000-0000-000000000000}"/>
  <bookViews>
    <workbookView xWindow="-120" yWindow="-120" windowWidth="29040" windowHeight="15225" tabRatio="875" firstSheet="1" activeTab="1" xr2:uid="{00000000-000D-0000-FFFF-FFFF00000000}"/>
  </bookViews>
  <sheets>
    <sheet name="Botswana" sheetId="11" state="hidden" r:id="rId1"/>
    <sheet name="Ghana" sheetId="16" r:id="rId2"/>
    <sheet name="Ivory Coast" sheetId="14" r:id="rId3"/>
    <sheet name="Kenya" sheetId="10" state="hidden" r:id="rId4"/>
    <sheet name="Malawi" sheetId="20" state="hidden" r:id="rId5"/>
    <sheet name="Mauritius" sheetId="8" state="hidden" r:id="rId6"/>
    <sheet name="Nigeria" sheetId="18" r:id="rId7"/>
    <sheet name="South Africa" sheetId="19" r:id="rId8"/>
    <sheet name="Togo" sheetId="12" state="hidden" r:id="rId9"/>
    <sheet name="Zambia" sheetId="17" state="hidden" r:id="rId10"/>
    <sheet name="Summary" sheetId="4" r:id="rId11"/>
    <sheet name="Graphs" sheetId="22" r:id="rId12"/>
  </sheets>
  <externalReferences>
    <externalReference r:id="rId13"/>
    <externalReference r:id="rId14"/>
  </externalReferences>
  <definedNames>
    <definedName name="Excel_BuiltIn_Print_Area_1" localSheetId="1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81029"/>
</workbook>
</file>

<file path=xl/calcChain.xml><?xml version="1.0" encoding="utf-8"?>
<calcChain xmlns="http://schemas.openxmlformats.org/spreadsheetml/2006/main">
  <c r="P39" i="19" l="1"/>
  <c r="O39" i="19"/>
  <c r="P40" i="19"/>
  <c r="O40" i="19"/>
  <c r="N27" i="18" l="1"/>
  <c r="M27" i="18"/>
  <c r="L27" i="18"/>
  <c r="K27" i="18"/>
  <c r="J27" i="18"/>
  <c r="I27" i="18"/>
  <c r="H27" i="18"/>
  <c r="G27" i="18"/>
  <c r="F27" i="18"/>
  <c r="E27" i="18"/>
  <c r="D27" i="18"/>
  <c r="C27" i="18"/>
  <c r="P26" i="18"/>
  <c r="O26" i="18"/>
  <c r="P25" i="18"/>
  <c r="P27" i="18" s="1"/>
  <c r="O25" i="18"/>
  <c r="O27" i="18" s="1"/>
  <c r="N21" i="18"/>
  <c r="M21" i="18"/>
  <c r="L21" i="18"/>
  <c r="K21" i="18"/>
  <c r="J21" i="18"/>
  <c r="I21" i="18"/>
  <c r="H21" i="18"/>
  <c r="G21" i="18"/>
  <c r="F21" i="18"/>
  <c r="E21" i="18"/>
  <c r="D21" i="18"/>
  <c r="C21" i="18"/>
  <c r="P20" i="18"/>
  <c r="O20" i="18"/>
  <c r="P19" i="18"/>
  <c r="O19" i="18"/>
  <c r="O21" i="18" l="1"/>
  <c r="P21" i="18"/>
  <c r="P11" i="17" l="1"/>
  <c r="P10" i="17"/>
  <c r="P9" i="17"/>
  <c r="P11" i="12"/>
  <c r="P10" i="12"/>
  <c r="P9" i="12"/>
  <c r="P62" i="19"/>
  <c r="P33" i="19"/>
  <c r="P32" i="19"/>
  <c r="P31" i="19"/>
  <c r="P30" i="19"/>
  <c r="P33" i="18"/>
  <c r="P32" i="18"/>
  <c r="P31" i="18"/>
  <c r="P14" i="18"/>
  <c r="P13" i="18"/>
  <c r="P8" i="18"/>
  <c r="P7" i="18"/>
  <c r="P27" i="8"/>
  <c r="P26" i="8"/>
  <c r="P25" i="8"/>
  <c r="P20" i="8"/>
  <c r="P19" i="8"/>
  <c r="P18" i="8"/>
  <c r="P17" i="8"/>
  <c r="P16" i="8"/>
  <c r="P15" i="8"/>
  <c r="P14" i="8"/>
  <c r="P13" i="8"/>
  <c r="P12" i="8"/>
  <c r="P11" i="8"/>
  <c r="P10" i="8"/>
  <c r="P9" i="8"/>
  <c r="P8" i="8"/>
  <c r="P7" i="8"/>
  <c r="P9" i="20"/>
  <c r="P13" i="14"/>
  <c r="P12" i="14"/>
  <c r="P11" i="14"/>
  <c r="P10" i="14"/>
  <c r="P9" i="14"/>
  <c r="P10" i="16"/>
  <c r="P9" i="16"/>
  <c r="P12" i="11"/>
  <c r="P11" i="11"/>
  <c r="P10" i="11"/>
  <c r="P9" i="11"/>
  <c r="P8" i="11"/>
  <c r="P18" i="10"/>
  <c r="P17" i="10"/>
  <c r="P16" i="10"/>
  <c r="P15" i="10"/>
  <c r="P13" i="10"/>
  <c r="P12" i="10"/>
  <c r="P11" i="10"/>
  <c r="P10" i="10"/>
  <c r="P9" i="10"/>
  <c r="P8" i="10"/>
  <c r="O8" i="19" l="1"/>
  <c r="P8" i="19"/>
  <c r="O9" i="19"/>
  <c r="P9" i="19"/>
  <c r="P10" i="19" s="1"/>
  <c r="C10" i="19"/>
  <c r="D10" i="19"/>
  <c r="E10" i="19"/>
  <c r="F10" i="19"/>
  <c r="G10" i="19"/>
  <c r="H10" i="19"/>
  <c r="I10" i="19"/>
  <c r="J10" i="19"/>
  <c r="K10" i="19"/>
  <c r="L10" i="19"/>
  <c r="M10" i="19"/>
  <c r="N10" i="19"/>
  <c r="O14" i="19"/>
  <c r="P14" i="19"/>
  <c r="O15" i="19"/>
  <c r="P15" i="19"/>
  <c r="P16" i="19" s="1"/>
  <c r="C16" i="19"/>
  <c r="D16" i="19"/>
  <c r="E16" i="19"/>
  <c r="F16" i="19"/>
  <c r="G16" i="19"/>
  <c r="H16" i="19"/>
  <c r="I16" i="19"/>
  <c r="J16" i="19"/>
  <c r="K16" i="19"/>
  <c r="L16" i="19"/>
  <c r="M16" i="19"/>
  <c r="N16" i="19"/>
  <c r="O48" i="19"/>
  <c r="P48" i="19"/>
  <c r="O49" i="19"/>
  <c r="P49" i="19"/>
  <c r="O50" i="19"/>
  <c r="P50" i="19"/>
  <c r="O51" i="19"/>
  <c r="P51" i="19"/>
  <c r="C52" i="19"/>
  <c r="D52" i="19"/>
  <c r="E52" i="19"/>
  <c r="F52" i="19"/>
  <c r="G52" i="19"/>
  <c r="H52" i="19"/>
  <c r="I52" i="19"/>
  <c r="J52" i="19"/>
  <c r="K52" i="19"/>
  <c r="L52" i="19"/>
  <c r="M52" i="19"/>
  <c r="N52" i="19"/>
  <c r="O56" i="19"/>
  <c r="P56" i="19"/>
  <c r="O57" i="19"/>
  <c r="P57" i="19"/>
  <c r="C58" i="19"/>
  <c r="D58" i="19"/>
  <c r="E58" i="19"/>
  <c r="F58" i="19"/>
  <c r="G58" i="19"/>
  <c r="H58" i="19"/>
  <c r="I58" i="19"/>
  <c r="J58" i="19"/>
  <c r="K58" i="19"/>
  <c r="L58" i="19"/>
  <c r="M58" i="19"/>
  <c r="N58" i="19"/>
  <c r="O16" i="19" l="1"/>
  <c r="O10" i="19"/>
  <c r="P58" i="19"/>
  <c r="P52" i="19"/>
  <c r="O52" i="19"/>
  <c r="O58" i="19"/>
  <c r="O8" i="10"/>
  <c r="O18" i="10" l="1"/>
  <c r="O17" i="10"/>
  <c r="O16" i="10"/>
  <c r="O15" i="10"/>
  <c r="O14" i="10"/>
  <c r="O13" i="10"/>
  <c r="O12" i="10"/>
  <c r="O11" i="10"/>
  <c r="P33" i="10" l="1"/>
  <c r="P32" i="10"/>
  <c r="P31" i="10"/>
  <c r="P26" i="10"/>
  <c r="P25" i="10"/>
  <c r="P20" i="10"/>
  <c r="P19" i="10"/>
  <c r="P14" i="10"/>
  <c r="P151" i="19"/>
  <c r="P150" i="19"/>
  <c r="P149" i="19"/>
  <c r="P144" i="19"/>
  <c r="P143" i="19"/>
  <c r="P142" i="19"/>
  <c r="P137" i="19"/>
  <c r="P136" i="19"/>
  <c r="P135" i="19"/>
  <c r="P134" i="19"/>
  <c r="P129" i="19"/>
  <c r="P128" i="19"/>
  <c r="P127" i="19"/>
  <c r="P122" i="19"/>
  <c r="P121" i="19"/>
  <c r="P120" i="19"/>
  <c r="P119" i="19"/>
  <c r="P118" i="19"/>
  <c r="P117" i="19"/>
  <c r="P116" i="19"/>
  <c r="P115" i="19"/>
  <c r="P114" i="19"/>
  <c r="P113" i="19"/>
  <c r="P112" i="19"/>
  <c r="P111" i="19"/>
  <c r="P110" i="19"/>
  <c r="P109" i="19"/>
  <c r="P108" i="19"/>
  <c r="P107" i="19"/>
  <c r="P106" i="19"/>
  <c r="P105" i="19"/>
  <c r="P104" i="19"/>
  <c r="P99" i="19"/>
  <c r="P98" i="19"/>
  <c r="P97" i="19"/>
  <c r="P96" i="19"/>
  <c r="P95" i="19"/>
  <c r="P94" i="19"/>
  <c r="P93" i="19"/>
  <c r="P92" i="19"/>
  <c r="P91" i="19"/>
  <c r="P90" i="19"/>
  <c r="P89" i="19"/>
  <c r="P88" i="19"/>
  <c r="P87" i="19"/>
  <c r="P86" i="19"/>
  <c r="P85" i="19"/>
  <c r="P84" i="19"/>
  <c r="P83" i="19"/>
  <c r="P82" i="19"/>
  <c r="P81" i="19"/>
  <c r="P80" i="19"/>
  <c r="P79" i="19"/>
  <c r="P78" i="19"/>
  <c r="P77" i="19"/>
  <c r="P76" i="19"/>
  <c r="P75" i="19"/>
  <c r="P70" i="19"/>
  <c r="P69" i="19"/>
  <c r="P64" i="19"/>
  <c r="P63" i="19"/>
  <c r="P43" i="19"/>
  <c r="P42" i="19"/>
  <c r="P41" i="19"/>
  <c r="P38" i="19"/>
  <c r="P25" i="19"/>
  <c r="P24" i="19"/>
  <c r="P23" i="19"/>
  <c r="P22" i="19"/>
  <c r="P21" i="19"/>
  <c r="P20" i="19"/>
  <c r="O20" i="19"/>
  <c r="O41" i="19" l="1"/>
  <c r="O23" i="19" l="1"/>
  <c r="O24" i="19"/>
  <c r="O135" i="19" l="1"/>
  <c r="O136" i="19"/>
  <c r="O12" i="8" l="1"/>
  <c r="O11" i="8"/>
  <c r="O10" i="8"/>
  <c r="O19" i="8"/>
  <c r="O18" i="8"/>
  <c r="O17" i="8"/>
  <c r="O16" i="8"/>
  <c r="O15" i="8"/>
  <c r="O14" i="8"/>
  <c r="O13" i="8"/>
  <c r="O9" i="8"/>
  <c r="O8" i="8"/>
  <c r="O7" i="8"/>
  <c r="O143" i="19"/>
  <c r="O76" i="19" l="1"/>
  <c r="N123" i="19"/>
  <c r="M123" i="19"/>
  <c r="L123" i="19"/>
  <c r="K123" i="19"/>
  <c r="J123" i="19"/>
  <c r="I123" i="19"/>
  <c r="H123" i="19"/>
  <c r="G123" i="19"/>
  <c r="F123" i="19"/>
  <c r="E123" i="19"/>
  <c r="D123" i="19"/>
  <c r="C123" i="19"/>
  <c r="O122" i="19"/>
  <c r="O121" i="19"/>
  <c r="O120" i="19"/>
  <c r="O119" i="19"/>
  <c r="O118" i="19"/>
  <c r="O117" i="19"/>
  <c r="O116" i="19"/>
  <c r="O115" i="19"/>
  <c r="O114" i="19"/>
  <c r="O113" i="19"/>
  <c r="O112" i="19"/>
  <c r="O111" i="19"/>
  <c r="O110" i="19"/>
  <c r="O109" i="19"/>
  <c r="O108" i="19"/>
  <c r="O107" i="19"/>
  <c r="O106" i="19"/>
  <c r="O105" i="19"/>
  <c r="O104" i="19"/>
  <c r="P123" i="19" l="1"/>
  <c r="O123" i="19"/>
  <c r="O42" i="19"/>
  <c r="O87" i="19" l="1"/>
  <c r="O86" i="19"/>
  <c r="O85" i="19"/>
  <c r="O84" i="19"/>
  <c r="O83" i="19"/>
  <c r="O82" i="19"/>
  <c r="O81" i="19"/>
  <c r="O80" i="19"/>
  <c r="O79" i="19"/>
  <c r="O78" i="19"/>
  <c r="O77" i="19"/>
  <c r="O98" i="19"/>
  <c r="O97" i="19"/>
  <c r="O96" i="19"/>
  <c r="O95" i="19"/>
  <c r="O94" i="19"/>
  <c r="O93" i="19"/>
  <c r="O33" i="19" l="1"/>
  <c r="O32" i="19"/>
  <c r="O31" i="19"/>
  <c r="O30" i="19"/>
  <c r="E34" i="19"/>
  <c r="F34" i="19"/>
  <c r="G34" i="19"/>
  <c r="H34" i="19"/>
  <c r="I34" i="19"/>
  <c r="J34" i="19"/>
  <c r="K34" i="19"/>
  <c r="L34" i="19"/>
  <c r="M34" i="19"/>
  <c r="N34" i="19"/>
  <c r="E44" i="19"/>
  <c r="F44" i="19"/>
  <c r="G44" i="19"/>
  <c r="H44" i="19"/>
  <c r="I44" i="19"/>
  <c r="J44" i="19"/>
  <c r="K44" i="19"/>
  <c r="L44" i="19"/>
  <c r="M44" i="19"/>
  <c r="N44" i="19"/>
  <c r="O9" i="11" l="1"/>
  <c r="O10" i="11"/>
  <c r="O11" i="11"/>
  <c r="O128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8" i="4" s="1"/>
  <c r="O9" i="20"/>
  <c r="O11" i="20" s="1"/>
  <c r="B8" i="4" s="1"/>
  <c r="N138" i="19"/>
  <c r="M138" i="19"/>
  <c r="L138" i="19"/>
  <c r="K138" i="19"/>
  <c r="J138" i="19"/>
  <c r="I138" i="19"/>
  <c r="H138" i="19"/>
  <c r="G138" i="19"/>
  <c r="F138" i="19"/>
  <c r="E138" i="19"/>
  <c r="D138" i="19"/>
  <c r="C138" i="19"/>
  <c r="O137" i="19"/>
  <c r="O134" i="19"/>
  <c r="N100" i="19"/>
  <c r="M100" i="19"/>
  <c r="L100" i="19"/>
  <c r="K100" i="19"/>
  <c r="J100" i="19"/>
  <c r="I100" i="19"/>
  <c r="H100" i="19"/>
  <c r="G100" i="19"/>
  <c r="F100" i="19"/>
  <c r="E100" i="19"/>
  <c r="D100" i="19"/>
  <c r="C100" i="19"/>
  <c r="O99" i="19"/>
  <c r="O92" i="19"/>
  <c r="O91" i="19"/>
  <c r="O90" i="19"/>
  <c r="O89" i="19"/>
  <c r="O88" i="19"/>
  <c r="O75" i="19"/>
  <c r="D34" i="19"/>
  <c r="C34" i="19"/>
  <c r="N145" i="19"/>
  <c r="M145" i="19"/>
  <c r="L145" i="19"/>
  <c r="K145" i="19"/>
  <c r="J145" i="19"/>
  <c r="I145" i="19"/>
  <c r="H145" i="19"/>
  <c r="G145" i="19"/>
  <c r="F145" i="19"/>
  <c r="E145" i="19"/>
  <c r="D145" i="19"/>
  <c r="C145" i="19"/>
  <c r="O144" i="19"/>
  <c r="O142" i="19"/>
  <c r="O63" i="19"/>
  <c r="O9" i="16"/>
  <c r="N152" i="19"/>
  <c r="M152" i="19"/>
  <c r="L152" i="19"/>
  <c r="K152" i="19"/>
  <c r="J152" i="19"/>
  <c r="I152" i="19"/>
  <c r="H152" i="19"/>
  <c r="G152" i="19"/>
  <c r="F152" i="19"/>
  <c r="E152" i="19"/>
  <c r="D152" i="19"/>
  <c r="C152" i="19"/>
  <c r="O151" i="19"/>
  <c r="O150" i="19"/>
  <c r="O149" i="19"/>
  <c r="N130" i="19"/>
  <c r="M130" i="19"/>
  <c r="L130" i="19"/>
  <c r="K130" i="19"/>
  <c r="J130" i="19"/>
  <c r="I130" i="19"/>
  <c r="H130" i="19"/>
  <c r="G130" i="19"/>
  <c r="F130" i="19"/>
  <c r="E130" i="19"/>
  <c r="D130" i="19"/>
  <c r="C130" i="19"/>
  <c r="O129" i="19"/>
  <c r="O127" i="19"/>
  <c r="N71" i="19"/>
  <c r="M71" i="19"/>
  <c r="L71" i="19"/>
  <c r="K71" i="19"/>
  <c r="J71" i="19"/>
  <c r="I71" i="19"/>
  <c r="H71" i="19"/>
  <c r="G71" i="19"/>
  <c r="F71" i="19"/>
  <c r="E71" i="19"/>
  <c r="D71" i="19"/>
  <c r="C71" i="19"/>
  <c r="O70" i="19"/>
  <c r="O69" i="19"/>
  <c r="N65" i="19"/>
  <c r="M65" i="19"/>
  <c r="L65" i="19"/>
  <c r="K65" i="19"/>
  <c r="J65" i="19"/>
  <c r="I65" i="19"/>
  <c r="H65" i="19"/>
  <c r="G65" i="19"/>
  <c r="F65" i="19"/>
  <c r="E65" i="19"/>
  <c r="D65" i="19"/>
  <c r="C65" i="19"/>
  <c r="O64" i="19"/>
  <c r="O62" i="19"/>
  <c r="D44" i="19"/>
  <c r="C44" i="19"/>
  <c r="O43" i="19"/>
  <c r="O38" i="19"/>
  <c r="N26" i="19"/>
  <c r="M26" i="19"/>
  <c r="L26" i="19"/>
  <c r="K26" i="19"/>
  <c r="J26" i="19"/>
  <c r="I26" i="19"/>
  <c r="H26" i="19"/>
  <c r="G26" i="19"/>
  <c r="F26" i="19"/>
  <c r="E26" i="19"/>
  <c r="D26" i="19"/>
  <c r="C26" i="19"/>
  <c r="O25" i="19"/>
  <c r="O22" i="19"/>
  <c r="O21" i="19"/>
  <c r="O7" i="18"/>
  <c r="O8" i="18"/>
  <c r="C9" i="18"/>
  <c r="D9" i="18"/>
  <c r="E9" i="18"/>
  <c r="F9" i="18"/>
  <c r="G9" i="18"/>
  <c r="H9" i="18"/>
  <c r="I9" i="18"/>
  <c r="J9" i="18"/>
  <c r="K9" i="18"/>
  <c r="L9" i="18"/>
  <c r="M9" i="18"/>
  <c r="N9" i="18"/>
  <c r="O13" i="18"/>
  <c r="P15" i="18"/>
  <c r="O14" i="18"/>
  <c r="C15" i="18"/>
  <c r="D15" i="18"/>
  <c r="E15" i="18"/>
  <c r="F15" i="18"/>
  <c r="G15" i="18"/>
  <c r="H15" i="18"/>
  <c r="I15" i="18"/>
  <c r="J15" i="18"/>
  <c r="K15" i="18"/>
  <c r="L15" i="18"/>
  <c r="M15" i="18"/>
  <c r="N15" i="18"/>
  <c r="O31" i="18"/>
  <c r="O32" i="18"/>
  <c r="O33" i="18"/>
  <c r="C34" i="18"/>
  <c r="D34" i="18"/>
  <c r="E34" i="18"/>
  <c r="F34" i="18"/>
  <c r="G34" i="18"/>
  <c r="H34" i="18"/>
  <c r="I34" i="18"/>
  <c r="J34" i="18"/>
  <c r="K34" i="18"/>
  <c r="L34" i="18"/>
  <c r="M34" i="18"/>
  <c r="N34" i="18"/>
  <c r="O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O11" i="17"/>
  <c r="O9" i="17"/>
  <c r="G21" i="8"/>
  <c r="N21" i="10"/>
  <c r="M21" i="10"/>
  <c r="L21" i="10"/>
  <c r="K21" i="10"/>
  <c r="J21" i="10"/>
  <c r="I21" i="10"/>
  <c r="H21" i="10"/>
  <c r="G21" i="10"/>
  <c r="F21" i="10"/>
  <c r="E21" i="10"/>
  <c r="D21" i="10"/>
  <c r="C21" i="10"/>
  <c r="N34" i="10"/>
  <c r="M34" i="10"/>
  <c r="L34" i="10"/>
  <c r="K34" i="10"/>
  <c r="J34" i="10"/>
  <c r="I34" i="10"/>
  <c r="H34" i="10"/>
  <c r="G34" i="10"/>
  <c r="F34" i="10"/>
  <c r="E34" i="10"/>
  <c r="D34" i="10"/>
  <c r="C34" i="10"/>
  <c r="O33" i="10"/>
  <c r="O32" i="10"/>
  <c r="O31" i="10"/>
  <c r="O19" i="10"/>
  <c r="O10" i="10"/>
  <c r="O9" i="10"/>
  <c r="O20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C5" i="4" s="1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20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27" i="10"/>
  <c r="M27" i="10"/>
  <c r="L27" i="10"/>
  <c r="K27" i="10"/>
  <c r="J27" i="10"/>
  <c r="I27" i="10"/>
  <c r="H27" i="10"/>
  <c r="G27" i="10"/>
  <c r="F27" i="10"/>
  <c r="E27" i="10"/>
  <c r="D27" i="10"/>
  <c r="C27" i="10"/>
  <c r="O26" i="10"/>
  <c r="O25" i="10"/>
  <c r="N13" i="11"/>
  <c r="M13" i="11"/>
  <c r="L13" i="11"/>
  <c r="K13" i="11"/>
  <c r="J13" i="11"/>
  <c r="I13" i="11"/>
  <c r="H13" i="11"/>
  <c r="G13" i="11"/>
  <c r="F13" i="11"/>
  <c r="E13" i="11"/>
  <c r="D13" i="11"/>
  <c r="C13" i="11"/>
  <c r="O12" i="11"/>
  <c r="O8" i="11"/>
  <c r="N28" i="8"/>
  <c r="M28" i="8"/>
  <c r="L28" i="8"/>
  <c r="K28" i="8"/>
  <c r="J28" i="8"/>
  <c r="I28" i="8"/>
  <c r="H28" i="8"/>
  <c r="G28" i="8"/>
  <c r="F28" i="8"/>
  <c r="E28" i="8"/>
  <c r="D28" i="8"/>
  <c r="C28" i="8"/>
  <c r="O27" i="8"/>
  <c r="O26" i="8"/>
  <c r="O25" i="8"/>
  <c r="N21" i="8"/>
  <c r="M21" i="8"/>
  <c r="L21" i="8"/>
  <c r="K21" i="8"/>
  <c r="J21" i="8"/>
  <c r="I21" i="8"/>
  <c r="H21" i="8"/>
  <c r="F21" i="8"/>
  <c r="E21" i="8"/>
  <c r="D21" i="8"/>
  <c r="C21" i="8"/>
  <c r="P12" i="17"/>
  <c r="C13" i="4" s="1"/>
  <c r="O18" i="16" l="1"/>
  <c r="B5" i="4" s="1"/>
  <c r="O28" i="8"/>
  <c r="O34" i="10"/>
  <c r="O14" i="14"/>
  <c r="B6" i="4" s="1"/>
  <c r="P14" i="14"/>
  <c r="C6" i="4" s="1"/>
  <c r="P13" i="11"/>
  <c r="C4" i="4" s="1"/>
  <c r="O27" i="10"/>
  <c r="P21" i="10"/>
  <c r="P27" i="10"/>
  <c r="O21" i="10"/>
  <c r="O12" i="17"/>
  <c r="B13" i="4" s="1"/>
  <c r="O13" i="11"/>
  <c r="B4" i="4" s="1"/>
  <c r="P12" i="12"/>
  <c r="C12" i="4" s="1"/>
  <c r="O12" i="12"/>
  <c r="B12" i="4" s="1"/>
  <c r="P21" i="8"/>
  <c r="P28" i="8"/>
  <c r="O138" i="19"/>
  <c r="P100" i="19"/>
  <c r="P34" i="10"/>
  <c r="O21" i="8"/>
  <c r="P34" i="18"/>
  <c r="P9" i="18"/>
  <c r="P38" i="18" s="1"/>
  <c r="O34" i="18"/>
  <c r="O9" i="18"/>
  <c r="O15" i="18"/>
  <c r="O152" i="19"/>
  <c r="O65" i="19"/>
  <c r="O26" i="19"/>
  <c r="P34" i="19"/>
  <c r="P44" i="19"/>
  <c r="P145" i="19"/>
  <c r="O130" i="19"/>
  <c r="O71" i="19"/>
  <c r="P71" i="19"/>
  <c r="O44" i="19"/>
  <c r="P130" i="19"/>
  <c r="O34" i="19"/>
  <c r="O145" i="19"/>
  <c r="P138" i="19"/>
  <c r="P152" i="19"/>
  <c r="P65" i="19"/>
  <c r="O100" i="19"/>
  <c r="P26" i="19"/>
  <c r="O38" i="18" l="1"/>
  <c r="B10" i="4"/>
  <c r="O31" i="8"/>
  <c r="B9" i="4" s="1"/>
  <c r="O36" i="10"/>
  <c r="B7" i="4" s="1"/>
  <c r="P36" i="10"/>
  <c r="C7" i="4" s="1"/>
  <c r="O154" i="19"/>
  <c r="B11" i="4" s="1"/>
  <c r="P154" i="19"/>
  <c r="C11" i="4" s="1"/>
  <c r="C10" i="4"/>
  <c r="P31" i="8"/>
  <c r="C9" i="4" s="1"/>
  <c r="B15" i="4" l="1"/>
  <c r="C15" i="4"/>
  <c r="B31" i="4" l="1"/>
  <c r="B35" i="4"/>
  <c r="B34" i="4"/>
  <c r="B33" i="4"/>
  <c r="B32" i="4"/>
</calcChain>
</file>

<file path=xl/sharedStrings.xml><?xml version="1.0" encoding="utf-8"?>
<sst xmlns="http://schemas.openxmlformats.org/spreadsheetml/2006/main" count="347" uniqueCount="119">
  <si>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</si>
  <si>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</si>
  <si>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</si>
  <si>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</si>
  <si>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</si>
  <si>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</si>
  <si>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</si>
  <si>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</si>
  <si>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</si>
  <si>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</si>
  <si>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</si>
  <si>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</si>
  <si>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</si>
  <si>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</si>
  <si>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</si>
  <si>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</si>
  <si>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</si>
  <si>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</si>
  <si>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</si>
  <si>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</si>
  <si>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</si>
  <si>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</si>
  <si>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</si>
  <si>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</si>
  <si>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</si>
  <si>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</si>
  <si>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</si>
  <si>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</si>
  <si>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</si>
  <si>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</si>
  <si>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</si>
  <si>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</si>
  <si>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</si>
  <si>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</si>
  <si>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</si>
  <si>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</si>
  <si>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</si>
  <si>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</si>
  <si>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</si>
  <si>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</si>
  <si>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</si>
  <si>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LAGOS</t>
  </si>
  <si>
    <t>ISKCON BENIN CITY</t>
  </si>
  <si>
    <t>ISKCON MIDRAND</t>
  </si>
  <si>
    <t>TEMPLE: Zambia</t>
  </si>
  <si>
    <t>TEMPLE: Togo</t>
  </si>
  <si>
    <t>Zambia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</si>
  <si>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</si>
  <si>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</si>
  <si>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</si>
  <si>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</si>
  <si>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</si>
  <si>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</si>
  <si>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</si>
  <si>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</si>
  <si>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</si>
  <si>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</si>
  <si>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</si>
  <si>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</si>
  <si>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</si>
  <si>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TEMPLE: Botswana</t>
  </si>
  <si>
    <t>Botswana</t>
  </si>
  <si>
    <t>ISKCON PORT ELIZABETH</t>
  </si>
  <si>
    <t>ISKCON PIETERMARITZBURG</t>
  </si>
  <si>
    <t>Acyuta Kesava Dasa</t>
  </si>
  <si>
    <t>Bimal Prabhu</t>
  </si>
  <si>
    <t xml:space="preserve">Radhakund devi dasi </t>
  </si>
  <si>
    <t>Team AGTSP</t>
  </si>
  <si>
    <t>Vibhu Caitanya das</t>
  </si>
  <si>
    <t>B T G</t>
  </si>
  <si>
    <t>Advaita Simha Das</t>
  </si>
  <si>
    <t>Toshani Dasi</t>
  </si>
  <si>
    <t>Karuna Sindhu Avatara Das</t>
  </si>
  <si>
    <t>Tusta Gauranga Das</t>
  </si>
  <si>
    <t>Vrajabasi Das</t>
  </si>
  <si>
    <t>Danghati lila devi dasi</t>
  </si>
  <si>
    <t>Taruna mataji</t>
  </si>
  <si>
    <t>Vinata devi dasi</t>
  </si>
  <si>
    <t>Charoubala devi dasi</t>
  </si>
  <si>
    <t>Mahajana Dasa</t>
  </si>
  <si>
    <t>Swasty devi dasi</t>
  </si>
  <si>
    <t>Nara Narayana Dasa</t>
  </si>
  <si>
    <t>Akuti devi dasi</t>
  </si>
  <si>
    <t>Amit prabhu</t>
  </si>
  <si>
    <t>Radhastami</t>
  </si>
  <si>
    <t>Nityananda Kripa Devi Dasi</t>
  </si>
  <si>
    <t>Sri Manjari Devi Dasi</t>
  </si>
  <si>
    <t>Gaurangi devi dasi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</si>
  <si>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</si>
  <si>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</si>
  <si>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</si>
  <si>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</si>
  <si>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</si>
  <si>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</si>
  <si>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</si>
  <si>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</si>
  <si>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</si>
  <si>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</si>
  <si>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</si>
  <si>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</si>
  <si>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</si>
  <si>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</si>
  <si>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TEMPLE: Accra</t>
  </si>
  <si>
    <t>Ghana</t>
  </si>
  <si>
    <t>MONTH : July 2021</t>
  </si>
  <si>
    <t>Temple Scores</t>
  </si>
  <si>
    <t>ISKCON KADUNA</t>
  </si>
  <si>
    <t>ISKCON SANGO OTA</t>
  </si>
  <si>
    <t>ISKCON WARRI</t>
  </si>
  <si>
    <t>Bhakta Anani</t>
  </si>
  <si>
    <t>Sankirtana Team</t>
  </si>
  <si>
    <t>ISKCON Midrand</t>
  </si>
  <si>
    <t>Ravin Singh</t>
  </si>
  <si>
    <t>Paramisvara Dasa</t>
  </si>
  <si>
    <t>Samantha Mathaji</t>
  </si>
  <si>
    <t>Congregation</t>
  </si>
  <si>
    <t>BTG Office</t>
  </si>
  <si>
    <t>Champakalata Devi Dasi</t>
  </si>
  <si>
    <t>Damodar Prasad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</si>
</sst>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16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16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6" fillId="33" borderId="0" xfId="39" applyFill="1"/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0" fontId="31" fillId="35" borderId="84" xfId="39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2" fontId="31" fillId="36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6" borderId="84" xfId="39" applyNumberFormat="1" applyFont="1" applyFill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 2020</a:t>
            </a:r>
            <a:r>
              <a:rPr lang="en-ZA" baseline="0"/>
              <a:t> Scores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hade val="51000"/>
                    <a:satMod val="130000"/>
                  </a:schemeClr>
                </a:gs>
                <a:gs pos="80000">
                  <a:schemeClr val="accent6">
                    <a:shade val="93000"/>
                    <a:satMod val="130000"/>
                  </a:schemeClr>
                </a:gs>
                <a:gs pos="100000">
                  <a:schemeClr val="accent6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9"/>
                <c:pt idx="1">
                  <c:v>Botswana</c:v>
                </c:pt>
                <c:pt idx="2">
                  <c:v>Ghana</c:v>
                </c:pt>
                <c:pt idx="3">
                  <c:v>Ivory Coast</c:v>
                </c:pt>
                <c:pt idx="4">
                  <c:v>Kenya</c:v>
                </c:pt>
                <c:pt idx="5">
                  <c:v>Malawi</c:v>
                </c:pt>
                <c:pt idx="6">
                  <c:v>Mauritius</c:v>
                </c:pt>
                <c:pt idx="7">
                  <c:v>Nigeria</c:v>
                </c:pt>
                <c:pt idx="8">
                  <c:v>South Africa</c:v>
                </c:pt>
              </c:strCache>
            </c:strRef>
          </c:cat>
          <c:val>
            <c:numRef>
              <c:f>Summary!$B$3:$B$11</c:f>
              <c:numCache>
                <c:formatCode>General</c:formatCode>
                <c:ptCount val="9"/>
                <c:pt idx="1">
                  <c:v>0</c:v>
                </c:pt>
                <c:pt idx="2">
                  <c:v>939</c:v>
                </c:pt>
                <c:pt idx="3">
                  <c:v>10</c:v>
                </c:pt>
                <c:pt idx="4" formatCode="0">
                  <c:v>0</c:v>
                </c:pt>
                <c:pt idx="5" formatCode="0">
                  <c:v>0</c:v>
                </c:pt>
                <c:pt idx="6">
                  <c:v>0</c:v>
                </c:pt>
                <c:pt idx="7" formatCode="0">
                  <c:v>737</c:v>
                </c:pt>
                <c:pt idx="8" formatCode="0">
                  <c:v>3729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84-4897-A34F-857B8346F7E2}"/>
            </c:ext>
          </c:extLst>
        </c:ser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Summary!$A$3:$A$11</c:f>
              <c:strCache>
                <c:ptCount val="9"/>
                <c:pt idx="1">
                  <c:v>Botswana</c:v>
                </c:pt>
                <c:pt idx="2">
                  <c:v>Ghana</c:v>
                </c:pt>
                <c:pt idx="3">
                  <c:v>Ivory Coast</c:v>
                </c:pt>
                <c:pt idx="4">
                  <c:v>Kenya</c:v>
                </c:pt>
                <c:pt idx="5">
                  <c:v>Malawi</c:v>
                </c:pt>
                <c:pt idx="6">
                  <c:v>Mauritius</c:v>
                </c:pt>
                <c:pt idx="7">
                  <c:v>Nigeria</c:v>
                </c:pt>
                <c:pt idx="8">
                  <c:v>South Africa</c:v>
                </c:pt>
              </c:strCache>
            </c:strRef>
          </c:cat>
          <c:val>
            <c:numRef>
              <c:f>Summary!$C$3:$C$11</c:f>
              <c:numCache>
                <c:formatCode>0.00</c:formatCode>
                <c:ptCount val="9"/>
                <c:pt idx="1">
                  <c:v>0</c:v>
                </c:pt>
                <c:pt idx="2">
                  <c:v>260.3</c:v>
                </c:pt>
                <c:pt idx="3">
                  <c:v>7.75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318.5</c:v>
                </c:pt>
                <c:pt idx="8">
                  <c:v>744.45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84-4897-A34F-857B8346F7E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246206655"/>
        <c:axId val="248172351"/>
      </c:barChart>
      <c:catAx>
        <c:axId val="24620665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8172351"/>
        <c:crosses val="autoZero"/>
        <c:auto val="1"/>
        <c:lblAlgn val="ctr"/>
        <c:lblOffset val="100"/>
        <c:noMultiLvlLbl val="0"/>
      </c:catAx>
      <c:valAx>
        <c:axId val="2481723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620665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7233972668320559"/>
          <c:y val="0.45984039825457684"/>
          <c:w val="0.11623170360229418"/>
          <c:h val="0.1393319275460334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Summary!$B$23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Summary!$A$24:$A$35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Summary!$B$24:$B$35</c:f>
              <c:numCache>
                <c:formatCode>General</c:formatCode>
                <c:ptCount val="12"/>
                <c:pt idx="0">
                  <c:v>4400</c:v>
                </c:pt>
                <c:pt idx="1">
                  <c:v>2900</c:v>
                </c:pt>
                <c:pt idx="2">
                  <c:v>894</c:v>
                </c:pt>
                <c:pt idx="3" formatCode="0">
                  <c:v>204</c:v>
                </c:pt>
                <c:pt idx="4" formatCode="0">
                  <c:v>128</c:v>
                </c:pt>
                <c:pt idx="5" formatCode="0">
                  <c:v>442</c:v>
                </c:pt>
                <c:pt idx="6" formatCode="0">
                  <c:v>5873</c:v>
                </c:pt>
                <c:pt idx="7" formatCode="0">
                  <c:v>5415</c:v>
                </c:pt>
                <c:pt idx="8" formatCode="0">
                  <c:v>5415</c:v>
                </c:pt>
                <c:pt idx="9" formatCode="0">
                  <c:v>5415</c:v>
                </c:pt>
                <c:pt idx="10" formatCode="0">
                  <c:v>5415</c:v>
                </c:pt>
                <c:pt idx="11" formatCode="0">
                  <c:v>5415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571501</xdr:colOff>
      <xdr:row>23</xdr:row>
      <xdr:rowOff>132081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6E5E651-3B7B-4D42-9ABD-71961BB5110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25</xdr:row>
      <xdr:rowOff>0</xdr:rowOff>
    </xdr:from>
    <xdr:to>
      <xdr:col>7</xdr:col>
      <xdr:colOff>304800</xdr:colOff>
      <xdr:row>41</xdr:row>
      <xdr:rowOff>60960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3"/>
  <sheetViews>
    <sheetView zoomScaleNormal="100" workbookViewId="0">
      <selection activeCell="M9" sqref="M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60</v>
      </c>
    </row>
    <row r="2" spans="1:16" ht="12.75">
      <c r="B2" s="2" t="s">
        <v>101</v>
      </c>
      <c r="C2" s="2"/>
      <c r="D2" s="2"/>
      <c r="E2" s="2"/>
    </row>
    <row r="3" spans="1:16">
      <c r="B3" s="75"/>
      <c r="C3" s="76" t="s">
        <v>0</v>
      </c>
      <c r="D3" s="76" t="s">
        <v>1</v>
      </c>
      <c r="E3" s="75" t="s">
        <v>2</v>
      </c>
      <c r="F3" s="77" t="s">
        <v>3</v>
      </c>
      <c r="G3" s="78" t="s">
        <v>4</v>
      </c>
      <c r="H3" s="79"/>
      <c r="I3" s="80" t="s">
        <v>5</v>
      </c>
      <c r="J3" s="81"/>
      <c r="K3" s="82" t="s">
        <v>6</v>
      </c>
      <c r="L3" s="76"/>
      <c r="M3" s="82" t="s">
        <v>7</v>
      </c>
      <c r="N3" s="81"/>
      <c r="O3" s="75"/>
      <c r="P3" s="75"/>
    </row>
    <row r="4" spans="1:16">
      <c r="B4" s="83"/>
      <c r="C4" s="12"/>
      <c r="D4" s="13">
        <v>36</v>
      </c>
      <c r="E4" s="31">
        <v>72</v>
      </c>
      <c r="F4" s="84">
        <v>0.1</v>
      </c>
      <c r="G4" s="85">
        <v>0.25</v>
      </c>
      <c r="H4" s="85">
        <v>0.25</v>
      </c>
      <c r="I4" s="81">
        <v>0.5</v>
      </c>
      <c r="J4" s="85">
        <v>0.5</v>
      </c>
      <c r="K4" s="86">
        <v>1</v>
      </c>
      <c r="L4" s="87">
        <v>1</v>
      </c>
      <c r="M4" s="86">
        <v>2</v>
      </c>
      <c r="N4" s="86">
        <v>2</v>
      </c>
      <c r="O4" s="88"/>
      <c r="P4" s="89"/>
    </row>
    <row r="5" spans="1:16" s="30" customFormat="1">
      <c r="A5" s="1"/>
      <c r="B5" s="90" t="s">
        <v>8</v>
      </c>
      <c r="C5" s="91"/>
      <c r="D5" s="91"/>
      <c r="E5" s="91"/>
      <c r="F5" s="84" t="s">
        <v>9</v>
      </c>
      <c r="G5" s="92" t="s">
        <v>10</v>
      </c>
      <c r="H5" s="92" t="s">
        <v>11</v>
      </c>
      <c r="I5" s="79" t="s">
        <v>12</v>
      </c>
      <c r="J5" s="92" t="s">
        <v>13</v>
      </c>
      <c r="K5" s="92" t="s">
        <v>14</v>
      </c>
      <c r="L5" s="84" t="s">
        <v>15</v>
      </c>
      <c r="M5" s="92" t="s">
        <v>16</v>
      </c>
      <c r="N5" s="92" t="s">
        <v>17</v>
      </c>
      <c r="O5" s="79" t="s">
        <v>18</v>
      </c>
      <c r="P5" s="84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3"/>
      <c r="C7" s="93"/>
      <c r="D7" s="93"/>
      <c r="E7" s="93"/>
      <c r="F7" s="94"/>
      <c r="G7" s="94"/>
      <c r="H7" s="94"/>
      <c r="I7" s="94"/>
      <c r="J7" s="94"/>
      <c r="K7" s="94"/>
      <c r="L7" s="94"/>
      <c r="M7" s="94"/>
      <c r="N7" s="94"/>
      <c r="O7" s="95"/>
      <c r="P7" s="95"/>
    </row>
    <row r="8" spans="1:16" s="186" customFormat="1">
      <c r="A8" s="185"/>
      <c r="B8" s="96"/>
      <c r="C8" s="105"/>
      <c r="D8" s="97"/>
      <c r="E8" s="97"/>
      <c r="F8" s="120"/>
      <c r="G8" s="121"/>
      <c r="H8" s="122"/>
      <c r="I8" s="101"/>
      <c r="J8" s="122"/>
      <c r="K8" s="121"/>
      <c r="L8" s="102"/>
      <c r="M8" s="121"/>
      <c r="N8" s="122"/>
      <c r="O8" s="103">
        <f t="shared" ref="O8:O12" si="0">SUM(F8:N8)</f>
        <v>0</v>
      </c>
      <c r="P8" s="104">
        <f>(D8*$D$4)+(E8*$E$4)+(F8*$F$4)+(G8*$G$4)+(H8*$H$4)+(I8*$I$4)+(J8*$J$4)+(K8*$K$4)+(L8*$L$4)+(M8*$M$4)+(N8*$N$4)</f>
        <v>0</v>
      </c>
    </row>
    <row r="9" spans="1:16" s="189" customFormat="1">
      <c r="A9" s="188"/>
      <c r="B9" s="96"/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si="0"/>
        <v>0</v>
      </c>
      <c r="P9" s="104">
        <f t="shared" ref="P9:P12" si="1">(D9*$D$4)+(E9*$E$4)+(F9*$F$4)+(G9*$G$4)+(H9*$H$4)+(I9*$I$4)+(J9*$J$4)+(K9*$K$4)+(L9*$L$4)+(M9*$M$4)+(N9*$N$4)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 t="shared" si="1"/>
        <v>0</v>
      </c>
    </row>
    <row r="11" spans="1:16" s="189" customFormat="1">
      <c r="A11" s="188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>
      <c r="A13" s="38"/>
      <c r="B13" s="106" t="s">
        <v>21</v>
      </c>
      <c r="C13" s="106">
        <f t="shared" ref="C13:P13" si="2">SUM(C8:C12)</f>
        <v>0</v>
      </c>
      <c r="D13" s="106">
        <f t="shared" si="2"/>
        <v>0</v>
      </c>
      <c r="E13" s="106">
        <f t="shared" si="2"/>
        <v>0</v>
      </c>
      <c r="F13" s="106">
        <f t="shared" si="2"/>
        <v>0</v>
      </c>
      <c r="G13" s="106">
        <f t="shared" si="2"/>
        <v>0</v>
      </c>
      <c r="H13" s="106">
        <f t="shared" si="2"/>
        <v>0</v>
      </c>
      <c r="I13" s="106">
        <f t="shared" si="2"/>
        <v>0</v>
      </c>
      <c r="J13" s="106">
        <f t="shared" si="2"/>
        <v>0</v>
      </c>
      <c r="K13" s="106">
        <f t="shared" si="2"/>
        <v>0</v>
      </c>
      <c r="L13" s="106">
        <f t="shared" si="2"/>
        <v>0</v>
      </c>
      <c r="M13" s="106">
        <f t="shared" si="2"/>
        <v>0</v>
      </c>
      <c r="N13" s="106">
        <f t="shared" si="2"/>
        <v>0</v>
      </c>
      <c r="O13" s="106">
        <f t="shared" si="2"/>
        <v>0</v>
      </c>
      <c r="P13" s="2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8"/>
  <sheetViews>
    <sheetView tabSelected="1" workbookViewId="0">
      <selection activeCell="B27" sqref="B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102</v>
      </c>
    </row>
    <row r="3" spans="1:16" ht="12.75">
      <c r="B3" s="2" t="s">
        <v>104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6" t="s">
        <v>105</v>
      </c>
      <c r="C9" s="105"/>
      <c r="D9" s="97"/>
      <c r="E9" s="97"/>
      <c r="F9" s="147">
        <v>208</v>
      </c>
      <c r="G9" s="148">
        <v>642</v>
      </c>
      <c r="H9" s="149"/>
      <c r="I9" s="150">
        <v>66</v>
      </c>
      <c r="J9" s="149"/>
      <c r="K9" s="148"/>
      <c r="L9" s="151"/>
      <c r="M9" s="148"/>
      <c r="N9" s="149">
        <v>23</v>
      </c>
      <c r="O9" s="103">
        <f t="shared" ref="O9:O17" si="0">SUM(F9:N9)</f>
        <v>939</v>
      </c>
      <c r="P9" s="104">
        <f>(D9*$D$5)+(E9*$E$5)+(F9*$F$5)+(G9*$G$5)+(H9*$H$5)+(I9*$I$5)+(J9*$J$5)+(K9*$K$5)+(L9*$L$5)+(M9*$M$5)+(N9*$N$5)</f>
        <v>260.3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04">
        <f>(D10*$D$5)+(E10*$E$5)+(F10*$F$5)+(G10*$G$5)+(H10*$H$5)+(I10*$I$5)+(J10*$J$5)+(K10*$K$5)+(L10*$L$5)+(M10*$M$5)+(N10*$N$5)</f>
        <v>0</v>
      </c>
    </row>
    <row r="11" spans="1:16" s="30" customFormat="1" hidden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ref="P11:P17" si="1">(F11*$F$5)+(G11*$G$5)+(H11*$H$5)+(I11*$I$5)+(J11*$J$5)+(K11*$K$5)+(L11*$L$5)+(M11*$M$5)+(N11*$N$5)</f>
        <v>0</v>
      </c>
    </row>
    <row r="12" spans="1:16" s="30" customFormat="1" hidden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 hidden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 t="shared" si="0"/>
        <v>0</v>
      </c>
      <c r="P13" s="104">
        <f t="shared" si="1"/>
        <v>0</v>
      </c>
    </row>
    <row r="14" spans="1:16" s="30" customFormat="1" hidden="1">
      <c r="A14" s="1"/>
      <c r="B14" s="96"/>
      <c r="C14" s="105"/>
      <c r="D14" s="97"/>
      <c r="E14" s="97"/>
      <c r="F14" s="120"/>
      <c r="G14" s="121"/>
      <c r="H14" s="122"/>
      <c r="I14" s="101"/>
      <c r="J14" s="122"/>
      <c r="K14" s="121"/>
      <c r="L14" s="102"/>
      <c r="M14" s="121"/>
      <c r="N14" s="122"/>
      <c r="O14" s="103">
        <f t="shared" si="0"/>
        <v>0</v>
      </c>
      <c r="P14" s="104">
        <f t="shared" si="1"/>
        <v>0</v>
      </c>
    </row>
    <row r="15" spans="1:16" s="30" customFormat="1" hidden="1">
      <c r="A15" s="1"/>
      <c r="B15" s="96"/>
      <c r="C15" s="105"/>
      <c r="D15" s="97"/>
      <c r="E15" s="97"/>
      <c r="F15" s="120"/>
      <c r="G15" s="121"/>
      <c r="H15" s="122"/>
      <c r="I15" s="101"/>
      <c r="J15" s="122"/>
      <c r="K15" s="121"/>
      <c r="L15" s="102"/>
      <c r="M15" s="121"/>
      <c r="N15" s="122"/>
      <c r="O15" s="103">
        <f t="shared" si="0"/>
        <v>0</v>
      </c>
      <c r="P15" s="104">
        <f t="shared" si="1"/>
        <v>0</v>
      </c>
    </row>
    <row r="16" spans="1:16" s="30" customFormat="1" hidden="1">
      <c r="A16" s="1"/>
      <c r="B16" s="96"/>
      <c r="C16" s="105"/>
      <c r="D16" s="97"/>
      <c r="E16" s="97"/>
      <c r="F16" s="120"/>
      <c r="G16" s="121"/>
      <c r="H16" s="122"/>
      <c r="I16" s="101"/>
      <c r="J16" s="122"/>
      <c r="K16" s="121"/>
      <c r="L16" s="102"/>
      <c r="M16" s="121"/>
      <c r="N16" s="122"/>
      <c r="O16" s="103">
        <f t="shared" si="0"/>
        <v>0</v>
      </c>
      <c r="P16" s="104">
        <f t="shared" si="1"/>
        <v>0</v>
      </c>
    </row>
    <row r="17" spans="1:16" s="30" customFormat="1" hidden="1">
      <c r="A17" s="1"/>
      <c r="B17" s="96"/>
      <c r="C17" s="105"/>
      <c r="D17" s="97"/>
      <c r="E17" s="97"/>
      <c r="F17" s="98"/>
      <c r="G17" s="99"/>
      <c r="H17" s="100"/>
      <c r="I17" s="101"/>
      <c r="J17" s="100"/>
      <c r="K17" s="99"/>
      <c r="L17" s="102"/>
      <c r="M17" s="99"/>
      <c r="N17" s="100"/>
      <c r="O17" s="103">
        <f t="shared" si="0"/>
        <v>0</v>
      </c>
      <c r="P17" s="104">
        <f t="shared" si="1"/>
        <v>0</v>
      </c>
    </row>
    <row r="18" spans="1:16">
      <c r="A18" s="38"/>
      <c r="B18" s="106" t="s">
        <v>21</v>
      </c>
      <c r="C18" s="106">
        <f t="shared" ref="C18:P18" si="2">SUM(C9:C17)</f>
        <v>0</v>
      </c>
      <c r="D18" s="106">
        <f t="shared" si="2"/>
        <v>0</v>
      </c>
      <c r="E18" s="106">
        <f t="shared" si="2"/>
        <v>0</v>
      </c>
      <c r="F18" s="106">
        <f t="shared" si="2"/>
        <v>208</v>
      </c>
      <c r="G18" s="106">
        <f t="shared" si="2"/>
        <v>642</v>
      </c>
      <c r="H18" s="106">
        <f t="shared" si="2"/>
        <v>0</v>
      </c>
      <c r="I18" s="106">
        <f t="shared" si="2"/>
        <v>66</v>
      </c>
      <c r="J18" s="106">
        <f t="shared" si="2"/>
        <v>0</v>
      </c>
      <c r="K18" s="106">
        <f t="shared" si="2"/>
        <v>0</v>
      </c>
      <c r="L18" s="106">
        <f t="shared" si="2"/>
        <v>0</v>
      </c>
      <c r="M18" s="106">
        <f t="shared" si="2"/>
        <v>0</v>
      </c>
      <c r="N18" s="106">
        <f t="shared" si="2"/>
        <v>23</v>
      </c>
      <c r="O18" s="106">
        <f t="shared" si="2"/>
        <v>939</v>
      </c>
      <c r="P18" s="106">
        <f t="shared" si="2"/>
        <v>260.3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B11" sqref="B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50</v>
      </c>
    </row>
    <row r="3" spans="1:16" ht="12.75">
      <c r="B3" s="2" t="s">
        <v>104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109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>
        <v>3</v>
      </c>
      <c r="O9" s="103">
        <f t="shared" ref="O9:O12" si="0">SUM(F9:N9)</f>
        <v>3</v>
      </c>
      <c r="P9" s="104">
        <f>(D9*$D$5)+(E9*$E$5)+(F9*$F$5)+(G9*$G$5)+(H9*$H$5)+(I9*$I$5)+(J9*$J$5)+(K9*$K$5)+(L9*$L$5)+(M9*$M$5)+(N9*$N$5)</f>
        <v>6</v>
      </c>
    </row>
    <row r="10" spans="1:16" s="30" customFormat="1">
      <c r="A10" s="1"/>
      <c r="B10" s="96" t="s">
        <v>110</v>
      </c>
      <c r="C10" s="105"/>
      <c r="D10" s="97"/>
      <c r="E10" s="97"/>
      <c r="F10" s="120"/>
      <c r="G10" s="121">
        <v>7</v>
      </c>
      <c r="H10" s="122"/>
      <c r="I10" s="101"/>
      <c r="J10" s="122"/>
      <c r="K10" s="121"/>
      <c r="L10" s="102"/>
      <c r="M10" s="121"/>
      <c r="N10" s="122"/>
      <c r="O10" s="103">
        <f t="shared" si="0"/>
        <v>7</v>
      </c>
      <c r="P10" s="104">
        <f t="shared" ref="P10:P13" si="1">(D10*$D$5)+(E10*$E$5)+(F10*$F$5)+(G10*$G$5)+(H10*$H$5)+(I10*$I$5)+(J10*$J$5)+(K10*$K$5)+(L10*$L$5)+(M10*$M$5)+(N10*$N$5)</f>
        <v>1.75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04">
        <f t="shared" si="1"/>
        <v>0</v>
      </c>
    </row>
    <row r="12" spans="1:16" s="30" customFormat="1">
      <c r="A12" s="1"/>
      <c r="B12" s="96"/>
      <c r="C12" s="105"/>
      <c r="D12" s="97"/>
      <c r="E12" s="97"/>
      <c r="F12" s="120"/>
      <c r="G12" s="121"/>
      <c r="H12" s="122"/>
      <c r="I12" s="101"/>
      <c r="J12" s="122"/>
      <c r="K12" s="121"/>
      <c r="L12" s="102"/>
      <c r="M12" s="121"/>
      <c r="N12" s="122"/>
      <c r="O12" s="103">
        <f t="shared" si="0"/>
        <v>0</v>
      </c>
      <c r="P12" s="104">
        <f t="shared" si="1"/>
        <v>0</v>
      </c>
    </row>
    <row r="13" spans="1:16" s="30" customFormat="1">
      <c r="A13" s="1"/>
      <c r="B13" s="96"/>
      <c r="C13" s="105"/>
      <c r="D13" s="97"/>
      <c r="E13" s="97"/>
      <c r="F13" s="120"/>
      <c r="G13" s="121"/>
      <c r="H13" s="122"/>
      <c r="I13" s="101"/>
      <c r="J13" s="122"/>
      <c r="K13" s="121"/>
      <c r="L13" s="102"/>
      <c r="M13" s="121"/>
      <c r="N13" s="122"/>
      <c r="O13" s="103">
        <f>SUM(F13:N13)</f>
        <v>0</v>
      </c>
      <c r="P13" s="104">
        <f t="shared" si="1"/>
        <v>0</v>
      </c>
    </row>
    <row r="14" spans="1:16">
      <c r="A14" s="38"/>
      <c r="B14" s="106" t="s">
        <v>21</v>
      </c>
      <c r="C14" s="106">
        <f t="shared" ref="C14:P14" si="2">SUM(C9:C13)</f>
        <v>0</v>
      </c>
      <c r="D14" s="106">
        <f t="shared" si="2"/>
        <v>0</v>
      </c>
      <c r="E14" s="106">
        <f t="shared" si="2"/>
        <v>0</v>
      </c>
      <c r="F14" s="106">
        <f t="shared" si="2"/>
        <v>0</v>
      </c>
      <c r="G14" s="106">
        <f t="shared" si="2"/>
        <v>7</v>
      </c>
      <c r="H14" s="106">
        <f t="shared" si="2"/>
        <v>0</v>
      </c>
      <c r="I14" s="106">
        <f t="shared" si="2"/>
        <v>0</v>
      </c>
      <c r="J14" s="106">
        <f t="shared" si="2"/>
        <v>0</v>
      </c>
      <c r="K14" s="106">
        <f t="shared" si="2"/>
        <v>0</v>
      </c>
      <c r="L14" s="106">
        <f t="shared" si="2"/>
        <v>0</v>
      </c>
      <c r="M14" s="106">
        <f t="shared" si="2"/>
        <v>0</v>
      </c>
      <c r="N14" s="106">
        <f t="shared" si="2"/>
        <v>3</v>
      </c>
      <c r="O14" s="106">
        <f t="shared" si="2"/>
        <v>10</v>
      </c>
      <c r="P14" s="106">
        <f t="shared" si="2"/>
        <v>7.75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36"/>
  <sheetViews>
    <sheetView workbookViewId="0">
      <selection activeCell="P34" sqref="P34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101</v>
      </c>
      <c r="C2" s="2"/>
      <c r="D2" s="109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37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44"/>
      <c r="D8" s="51"/>
      <c r="E8" s="52"/>
      <c r="F8" s="53"/>
      <c r="G8" s="59"/>
      <c r="H8" s="60"/>
      <c r="I8" s="145"/>
      <c r="J8" s="60"/>
      <c r="K8" s="59"/>
      <c r="L8" s="62"/>
      <c r="M8" s="59"/>
      <c r="N8" s="60"/>
      <c r="O8" s="117">
        <f t="shared" ref="O8:O19" si="0">SUM(F8:N8)</f>
        <v>0</v>
      </c>
      <c r="P8" s="195">
        <f t="shared" ref="P8:P18" si="1">(D8*$D$4)+(E8*$E$4)+(F8*$F$4)+(G8*$G$4)+(H8*$H$4)+(I8*$I$4)+(J8*$J$4)+(K8*$K$4)+(L8*$L$4)+(M8*$M$4)+(N8*$N$4)</f>
        <v>0</v>
      </c>
    </row>
    <row r="9" spans="1:16">
      <c r="B9" s="58"/>
      <c r="C9" s="144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17">
        <f t="shared" si="0"/>
        <v>0</v>
      </c>
      <c r="P9" s="195">
        <f t="shared" si="1"/>
        <v>0</v>
      </c>
    </row>
    <row r="10" spans="1:16">
      <c r="B10" s="58"/>
      <c r="C10" s="144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17">
        <f t="shared" si="0"/>
        <v>0</v>
      </c>
      <c r="P10" s="195">
        <f t="shared" si="1"/>
        <v>0</v>
      </c>
    </row>
    <row r="11" spans="1:16">
      <c r="B11" s="58"/>
      <c r="C11" s="144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17">
        <f t="shared" si="0"/>
        <v>0</v>
      </c>
      <c r="P11" s="195">
        <f t="shared" si="1"/>
        <v>0</v>
      </c>
    </row>
    <row r="12" spans="1:16" s="188" customFormat="1">
      <c r="B12" s="187"/>
      <c r="C12" s="144"/>
      <c r="D12" s="51"/>
      <c r="E12" s="193"/>
      <c r="F12" s="194"/>
      <c r="G12" s="180"/>
      <c r="H12" s="181"/>
      <c r="I12" s="182"/>
      <c r="J12" s="181"/>
      <c r="K12" s="180"/>
      <c r="L12" s="183"/>
      <c r="M12" s="180"/>
      <c r="N12" s="181"/>
      <c r="O12" s="117">
        <f t="shared" si="0"/>
        <v>0</v>
      </c>
      <c r="P12" s="195">
        <f t="shared" si="1"/>
        <v>0</v>
      </c>
    </row>
    <row r="13" spans="1:16" s="188" customFormat="1">
      <c r="B13" s="187"/>
      <c r="C13" s="144"/>
      <c r="D13" s="51"/>
      <c r="E13" s="193"/>
      <c r="F13" s="194"/>
      <c r="G13" s="180"/>
      <c r="H13" s="181"/>
      <c r="I13" s="145"/>
      <c r="J13" s="181"/>
      <c r="K13" s="180"/>
      <c r="L13" s="183"/>
      <c r="M13" s="180"/>
      <c r="N13" s="181"/>
      <c r="O13" s="117">
        <f t="shared" si="0"/>
        <v>0</v>
      </c>
      <c r="P13" s="195">
        <f t="shared" si="1"/>
        <v>0</v>
      </c>
    </row>
    <row r="14" spans="1:16" s="188" customFormat="1">
      <c r="B14" s="187"/>
      <c r="C14" s="144"/>
      <c r="D14" s="51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17">
        <f t="shared" si="0"/>
        <v>0</v>
      </c>
      <c r="P14" s="195">
        <f t="shared" ref="P14:P20" si="2">(D14*$D$4)+(E14*$E$4)+(F14*$F$4)+(G14*$G$4)+(H14*$H$4)+(I14*$I$4)+(J14*$J$4)+(K14*$K$4)+(L14*$L$4)+(M14*$M$4)+(N14*$N$4)</f>
        <v>0</v>
      </c>
    </row>
    <row r="15" spans="1:16" s="188" customFormat="1">
      <c r="B15" s="187"/>
      <c r="C15" s="144"/>
      <c r="D15" s="51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17">
        <f t="shared" si="0"/>
        <v>0</v>
      </c>
      <c r="P15" s="195">
        <f t="shared" si="1"/>
        <v>0</v>
      </c>
    </row>
    <row r="16" spans="1:16" s="188" customFormat="1">
      <c r="B16" s="187"/>
      <c r="C16" s="144"/>
      <c r="D16" s="51"/>
      <c r="E16" s="193"/>
      <c r="F16" s="194"/>
      <c r="G16" s="180"/>
      <c r="H16" s="181"/>
      <c r="I16" s="182"/>
      <c r="J16" s="181"/>
      <c r="K16" s="180"/>
      <c r="L16" s="183"/>
      <c r="M16" s="180"/>
      <c r="N16" s="181"/>
      <c r="O16" s="117">
        <f t="shared" si="0"/>
        <v>0</v>
      </c>
      <c r="P16" s="195">
        <f t="shared" si="1"/>
        <v>0</v>
      </c>
    </row>
    <row r="17" spans="1:16">
      <c r="B17" s="58"/>
      <c r="C17" s="144"/>
      <c r="D17" s="51"/>
      <c r="E17" s="52"/>
      <c r="F17" s="53"/>
      <c r="G17" s="59"/>
      <c r="H17" s="60"/>
      <c r="I17" s="145"/>
      <c r="J17" s="60"/>
      <c r="K17" s="59"/>
      <c r="L17" s="62"/>
      <c r="M17" s="59"/>
      <c r="N17" s="60"/>
      <c r="O17" s="117">
        <f t="shared" si="0"/>
        <v>0</v>
      </c>
      <c r="P17" s="195">
        <f t="shared" si="1"/>
        <v>0</v>
      </c>
    </row>
    <row r="18" spans="1:16">
      <c r="B18" s="187"/>
      <c r="C18" s="144"/>
      <c r="D18" s="51"/>
      <c r="E18" s="52"/>
      <c r="F18" s="53"/>
      <c r="G18" s="59"/>
      <c r="H18" s="60"/>
      <c r="I18" s="61"/>
      <c r="J18" s="60"/>
      <c r="K18" s="59"/>
      <c r="L18" s="62"/>
      <c r="M18" s="59"/>
      <c r="N18" s="181"/>
      <c r="O18" s="117">
        <f t="shared" si="0"/>
        <v>0</v>
      </c>
      <c r="P18" s="195">
        <f t="shared" si="1"/>
        <v>0</v>
      </c>
    </row>
    <row r="19" spans="1:16">
      <c r="B19" s="187"/>
      <c r="C19" s="144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17">
        <f t="shared" si="0"/>
        <v>0</v>
      </c>
      <c r="P19" s="195">
        <f t="shared" si="2"/>
        <v>0</v>
      </c>
    </row>
    <row r="20" spans="1:16">
      <c r="B20" s="58"/>
      <c r="C20" s="144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7">
        <f t="shared" ref="O20" si="3">SUM(F20:N20)</f>
        <v>0</v>
      </c>
      <c r="P20" s="195">
        <f t="shared" si="2"/>
        <v>0</v>
      </c>
    </row>
    <row r="21" spans="1:16" ht="12" thickBot="1">
      <c r="A21" s="38"/>
      <c r="B21" s="39" t="s">
        <v>21</v>
      </c>
      <c r="C21" s="39">
        <f t="shared" ref="C21:P21" si="4">SUM(C8:C20)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O23" s="38"/>
    </row>
    <row r="24" spans="1:16" ht="12" thickBot="1">
      <c r="B24" s="33" t="s">
        <v>38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ht="12" customHeight="1">
      <c r="B25" s="160"/>
      <c r="C25" s="51"/>
      <c r="D25" s="52"/>
      <c r="E25" s="52"/>
      <c r="F25" s="164"/>
      <c r="G25" s="161"/>
      <c r="H25" s="60"/>
      <c r="I25" s="162"/>
      <c r="J25" s="60"/>
      <c r="K25" s="161"/>
      <c r="L25" s="163"/>
      <c r="M25" s="59"/>
      <c r="N25" s="110"/>
      <c r="O25" s="36">
        <f>SUM(F25:N25)</f>
        <v>0</v>
      </c>
      <c r="P25" s="195">
        <f t="shared" ref="P25:P26" si="5">(D25*$D$4)+(E25*$E$4)+(F25*$F$4)+(G25*$G$4)+(H25*$H$4)+(I25*$I$4)+(J25*$J$4)+(K25*$K$4)+(L25*$L$4)+(M25*$M$4)+(N25*$N$4)</f>
        <v>0</v>
      </c>
    </row>
    <row r="26" spans="1:16">
      <c r="B26" s="160"/>
      <c r="C26" s="51"/>
      <c r="D26" s="52"/>
      <c r="E26" s="52"/>
      <c r="F26" s="111"/>
      <c r="G26" s="113"/>
      <c r="H26" s="112"/>
      <c r="I26" s="113"/>
      <c r="J26" s="114"/>
      <c r="K26" s="113"/>
      <c r="L26" s="114"/>
      <c r="M26" s="115"/>
      <c r="N26" s="110"/>
      <c r="O26" s="36">
        <f>SUM(F26:N26)</f>
        <v>0</v>
      </c>
      <c r="P26" s="195">
        <f t="shared" si="5"/>
        <v>0</v>
      </c>
    </row>
    <row r="27" spans="1:16" ht="12" thickBot="1">
      <c r="B27" s="39" t="s">
        <v>21</v>
      </c>
      <c r="C27" s="39">
        <f t="shared" ref="C27:P27" si="6">SUM(C25:C26)</f>
        <v>0</v>
      </c>
      <c r="D27" s="39">
        <f t="shared" si="6"/>
        <v>0</v>
      </c>
      <c r="E27" s="39">
        <f t="shared" si="6"/>
        <v>0</v>
      </c>
      <c r="F27" s="39">
        <f t="shared" si="6"/>
        <v>0</v>
      </c>
      <c r="G27" s="39">
        <f t="shared" si="6"/>
        <v>0</v>
      </c>
      <c r="H27" s="39">
        <f t="shared" si="6"/>
        <v>0</v>
      </c>
      <c r="I27" s="39">
        <f t="shared" si="6"/>
        <v>0</v>
      </c>
      <c r="J27" s="39">
        <f t="shared" si="6"/>
        <v>0</v>
      </c>
      <c r="K27" s="39">
        <f t="shared" si="6"/>
        <v>0</v>
      </c>
      <c r="L27" s="39">
        <f t="shared" si="6"/>
        <v>0</v>
      </c>
      <c r="M27" s="39">
        <f t="shared" si="6"/>
        <v>0</v>
      </c>
      <c r="N27" s="39">
        <f t="shared" si="6"/>
        <v>0</v>
      </c>
      <c r="O27" s="39">
        <f t="shared" si="6"/>
        <v>0</v>
      </c>
      <c r="P27" s="116">
        <f t="shared" si="6"/>
        <v>0</v>
      </c>
    </row>
    <row r="30" spans="1:16" ht="12" thickBot="1">
      <c r="B30" s="33" t="s">
        <v>39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>
      <c r="B31" s="58"/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195">
        <f t="shared" ref="P31:P33" si="7">(D31*$D$4)+(E31*$E$4)+(F31*$F$4)+(G31*$G$4)+(H31*$H$4)+(I31*$I$4)+(J31*$J$4)+(K31*$K$4)+(L31*$L$4)+(M31*$M$4)+(N31*$N$4)</f>
        <v>0</v>
      </c>
    </row>
    <row r="32" spans="1:16"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195">
        <f t="shared" si="7"/>
        <v>0</v>
      </c>
    </row>
    <row r="33" spans="2:16"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SUM(C33:N33)</f>
        <v>0</v>
      </c>
      <c r="P33" s="195">
        <f t="shared" si="7"/>
        <v>0</v>
      </c>
    </row>
    <row r="34" spans="2:16" ht="12" thickBot="1">
      <c r="B34" s="39" t="s">
        <v>21</v>
      </c>
      <c r="C34" s="39">
        <f>SUM(C31:C32)</f>
        <v>0</v>
      </c>
      <c r="D34" s="39">
        <f>SUM(D31:D32)</f>
        <v>0</v>
      </c>
      <c r="E34" s="39">
        <f>SUM(E31:E32)</f>
        <v>0</v>
      </c>
      <c r="F34" s="39">
        <f t="shared" ref="F34:P34" si="8">SUM(F31:F33)</f>
        <v>0</v>
      </c>
      <c r="G34" s="39">
        <f t="shared" si="8"/>
        <v>0</v>
      </c>
      <c r="H34" s="39">
        <f t="shared" si="8"/>
        <v>0</v>
      </c>
      <c r="I34" s="39">
        <f t="shared" si="8"/>
        <v>0</v>
      </c>
      <c r="J34" s="39">
        <f t="shared" si="8"/>
        <v>0</v>
      </c>
      <c r="K34" s="39">
        <f t="shared" si="8"/>
        <v>0</v>
      </c>
      <c r="L34" s="39">
        <f t="shared" si="8"/>
        <v>0</v>
      </c>
      <c r="M34" s="39">
        <f t="shared" si="8"/>
        <v>0</v>
      </c>
      <c r="N34" s="39">
        <f t="shared" si="8"/>
        <v>0</v>
      </c>
      <c r="O34" s="39">
        <f t="shared" si="8"/>
        <v>0</v>
      </c>
      <c r="P34" s="116">
        <f t="shared" si="8"/>
        <v>0</v>
      </c>
    </row>
    <row r="35" spans="2:16"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146"/>
    </row>
    <row r="36" spans="2:16">
      <c r="N36" s="119" t="s">
        <v>29</v>
      </c>
      <c r="O36" s="118">
        <f>SUM(O21+O27+O34)</f>
        <v>0</v>
      </c>
      <c r="P36" s="118">
        <f>SUM(P21+P27+P34)</f>
        <v>0</v>
      </c>
    </row>
  </sheetData>
  <pageMargins left="0.7" right="0.7" top="0.75" bottom="0.75" header="0.3" footer="0.3"/>
  <pageSetup paperSize="9" orientation="portrait" r:id="rId1"/>
  <ignoredErrors>
    <ignoredError sqref="O8:O9 O11:O1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D9" sqref="D9"/>
    </sheetView>
  </sheetViews>
  <sheetFormatPr defaultColWidth="9.140625" defaultRowHeight="11.25"/>
  <cols>
    <col min="1" max="1" width="3.140625" style="188" customWidth="1"/>
    <col min="2" max="2" width="23.28515625" style="188" customWidth="1"/>
    <col min="3" max="3" width="9.7109375" style="188" customWidth="1"/>
    <col min="4" max="4" width="6.28515625" style="188" customWidth="1"/>
    <col min="5" max="5" width="6" style="188" customWidth="1"/>
    <col min="6" max="6" width="5.7109375" style="188" customWidth="1"/>
    <col min="7" max="7" width="7.42578125" style="188" customWidth="1"/>
    <col min="8" max="9" width="5.7109375" style="188" customWidth="1"/>
    <col min="10" max="10" width="7" style="188" customWidth="1"/>
    <col min="11" max="12" width="5.7109375" style="188" customWidth="1"/>
    <col min="13" max="13" width="7.42578125" style="188" customWidth="1"/>
    <col min="14" max="14" width="6.85546875" style="188" customWidth="1"/>
    <col min="15" max="15" width="6.7109375" style="188" customWidth="1"/>
    <col min="16" max="16" width="9.7109375" style="188" customWidth="1"/>
    <col min="17" max="17" width="10" style="188" customWidth="1"/>
    <col min="18" max="16384" width="9.140625" style="188"/>
  </cols>
  <sheetData>
    <row r="2" spans="1:16" ht="12.75">
      <c r="B2" s="2" t="s">
        <v>56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189" customFormat="1">
      <c r="A6" s="188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189" customFormat="1">
      <c r="A9" s="188"/>
      <c r="B9" s="96" t="s">
        <v>49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" si="0">SUM(F9:N9)</f>
        <v>0</v>
      </c>
      <c r="P9" s="104">
        <f>(D9*$D$5)+(E9*$E$5)+(F9*$F$5)+(G9*$G$5)+(H9*$H$5)+(I9*$I$5)+(J9*$J$5)+(K9*$K$5)+(L9*$L$5)+(M9*$M$5)+(N9*$N$5)</f>
        <v>0</v>
      </c>
    </row>
    <row r="10" spans="1:16" s="189" customFormat="1">
      <c r="A10" s="188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/>
      <c r="P10" s="104"/>
    </row>
    <row r="11" spans="1:16">
      <c r="A11" s="196"/>
      <c r="B11" s="106" t="s">
        <v>21</v>
      </c>
      <c r="C11" s="106">
        <f t="shared" ref="C11:P11" si="1">SUM(C9:C10)</f>
        <v>0</v>
      </c>
      <c r="D11" s="106">
        <f t="shared" si="1"/>
        <v>0</v>
      </c>
      <c r="E11" s="106">
        <f t="shared" si="1"/>
        <v>0</v>
      </c>
      <c r="F11" s="106">
        <f t="shared" si="1"/>
        <v>0</v>
      </c>
      <c r="G11" s="106">
        <f t="shared" si="1"/>
        <v>0</v>
      </c>
      <c r="H11" s="106">
        <f t="shared" si="1"/>
        <v>0</v>
      </c>
      <c r="I11" s="106">
        <f t="shared" si="1"/>
        <v>0</v>
      </c>
      <c r="J11" s="106">
        <f t="shared" si="1"/>
        <v>0</v>
      </c>
      <c r="K11" s="106">
        <f t="shared" si="1"/>
        <v>0</v>
      </c>
      <c r="L11" s="106">
        <f t="shared" si="1"/>
        <v>0</v>
      </c>
      <c r="M11" s="106">
        <f t="shared" si="1"/>
        <v>0</v>
      </c>
      <c r="N11" s="106">
        <f t="shared" si="1"/>
        <v>0</v>
      </c>
      <c r="O11" s="106">
        <f t="shared" si="1"/>
        <v>0</v>
      </c>
      <c r="P11" s="106">
        <f t="shared" si="1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D12" sqref="D12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101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9" customFormat="1">
      <c r="A7" s="188"/>
      <c r="B7" s="152" t="s">
        <v>75</v>
      </c>
      <c r="C7" s="159"/>
      <c r="D7" s="153"/>
      <c r="E7" s="153"/>
      <c r="F7" s="154"/>
      <c r="G7" s="155"/>
      <c r="H7" s="156"/>
      <c r="I7" s="157"/>
      <c r="J7" s="156"/>
      <c r="K7" s="155"/>
      <c r="L7" s="158"/>
      <c r="M7" s="155"/>
      <c r="N7" s="156"/>
      <c r="O7" s="184">
        <f t="shared" ref="O7:O9" si="0">SUM(F7:N7)</f>
        <v>0</v>
      </c>
      <c r="P7" s="195">
        <f>(D7*$D$3)+(E7*$E$3)+(F7*$F$3)+(G7*$G$3)+(H7*$H$3)+(I7*$I$3)+(J7*$J$3)+(K7*$K$3)+(L7*$L$3)+(M7*$M$3)+(N7*$N$3)</f>
        <v>0</v>
      </c>
    </row>
    <row r="8" spans="1:16" s="189" customFormat="1">
      <c r="A8" s="188"/>
      <c r="B8" s="187" t="s">
        <v>76</v>
      </c>
      <c r="C8" s="159"/>
      <c r="D8" s="153"/>
      <c r="E8" s="153"/>
      <c r="F8" s="154"/>
      <c r="G8" s="155"/>
      <c r="H8" s="156"/>
      <c r="I8" s="157"/>
      <c r="J8" s="156"/>
      <c r="K8" s="155"/>
      <c r="L8" s="158"/>
      <c r="M8" s="155"/>
      <c r="N8" s="156"/>
      <c r="O8" s="184">
        <f t="shared" si="0"/>
        <v>0</v>
      </c>
      <c r="P8" s="195">
        <f t="shared" ref="P8:P20" si="1">(D8*$D$3)+(E8*$E$3)+(F8*$F$3)+(G8*$G$3)+(H8*$H$3)+(I8*$I$3)+(J8*$J$3)+(K8*$K$3)+(L8*$L$3)+(M8*$M$3)+(N8*$N$3)</f>
        <v>0</v>
      </c>
    </row>
    <row r="9" spans="1:16" s="189" customFormat="1">
      <c r="A9" s="188"/>
      <c r="B9" s="187" t="s">
        <v>77</v>
      </c>
      <c r="C9" s="159"/>
      <c r="D9" s="153"/>
      <c r="E9" s="153"/>
      <c r="F9" s="154"/>
      <c r="G9" s="155"/>
      <c r="H9" s="156"/>
      <c r="I9" s="157"/>
      <c r="J9" s="156"/>
      <c r="K9" s="155"/>
      <c r="L9" s="158"/>
      <c r="M9" s="155"/>
      <c r="N9" s="156"/>
      <c r="O9" s="184">
        <f t="shared" si="0"/>
        <v>0</v>
      </c>
      <c r="P9" s="195">
        <f t="shared" si="1"/>
        <v>0</v>
      </c>
    </row>
    <row r="10" spans="1:16" s="189" customFormat="1">
      <c r="A10" s="188"/>
      <c r="B10" s="187" t="s">
        <v>78</v>
      </c>
      <c r="C10" s="159"/>
      <c r="D10" s="153"/>
      <c r="E10" s="153"/>
      <c r="F10" s="154"/>
      <c r="G10" s="155"/>
      <c r="H10" s="156"/>
      <c r="I10" s="157"/>
      <c r="J10" s="156"/>
      <c r="K10" s="155"/>
      <c r="L10" s="158"/>
      <c r="M10" s="155"/>
      <c r="N10" s="156"/>
      <c r="O10" s="184">
        <f t="shared" ref="O10:O12" si="2">SUM(F10:N10)</f>
        <v>0</v>
      </c>
      <c r="P10" s="195">
        <f t="shared" si="1"/>
        <v>0</v>
      </c>
    </row>
    <row r="11" spans="1:16" s="189" customFormat="1">
      <c r="A11" s="188"/>
      <c r="B11" s="187" t="s">
        <v>79</v>
      </c>
      <c r="C11" s="159"/>
      <c r="D11" s="153"/>
      <c r="E11" s="153"/>
      <c r="F11" s="154"/>
      <c r="G11" s="155"/>
      <c r="H11" s="156"/>
      <c r="I11" s="157"/>
      <c r="J11" s="156"/>
      <c r="K11" s="155"/>
      <c r="L11" s="158"/>
      <c r="M11" s="155"/>
      <c r="N11" s="156"/>
      <c r="O11" s="184">
        <f t="shared" si="2"/>
        <v>0</v>
      </c>
      <c r="P11" s="195">
        <f t="shared" si="1"/>
        <v>0</v>
      </c>
    </row>
    <row r="12" spans="1:16" s="189" customFormat="1">
      <c r="A12" s="188"/>
      <c r="B12" s="187" t="s">
        <v>80</v>
      </c>
      <c r="C12" s="159"/>
      <c r="D12" s="153"/>
      <c r="E12" s="153"/>
      <c r="F12" s="154"/>
      <c r="G12" s="155"/>
      <c r="H12" s="156"/>
      <c r="I12" s="157"/>
      <c r="J12" s="156"/>
      <c r="K12" s="155"/>
      <c r="L12" s="158"/>
      <c r="M12" s="155"/>
      <c r="N12" s="156"/>
      <c r="O12" s="184">
        <f t="shared" si="2"/>
        <v>0</v>
      </c>
      <c r="P12" s="195">
        <f t="shared" si="1"/>
        <v>0</v>
      </c>
    </row>
    <row r="13" spans="1:16" s="189" customFormat="1">
      <c r="A13" s="188"/>
      <c r="B13" s="187" t="s">
        <v>81</v>
      </c>
      <c r="C13" s="159"/>
      <c r="D13" s="153"/>
      <c r="E13" s="153"/>
      <c r="F13" s="154"/>
      <c r="G13" s="155"/>
      <c r="H13" s="156"/>
      <c r="I13" s="157"/>
      <c r="J13" s="156"/>
      <c r="K13" s="155"/>
      <c r="L13" s="158"/>
      <c r="M13" s="155"/>
      <c r="N13" s="156"/>
      <c r="O13" s="184">
        <f t="shared" ref="O13:O19" si="3">SUM(F13:N13)</f>
        <v>0</v>
      </c>
      <c r="P13" s="195">
        <f t="shared" si="1"/>
        <v>0</v>
      </c>
    </row>
    <row r="14" spans="1:16" s="189" customFormat="1">
      <c r="A14" s="188"/>
      <c r="B14" s="152" t="s">
        <v>82</v>
      </c>
      <c r="C14" s="159"/>
      <c r="D14" s="153"/>
      <c r="E14" s="153"/>
      <c r="F14" s="154"/>
      <c r="G14" s="155"/>
      <c r="H14" s="156"/>
      <c r="I14" s="157"/>
      <c r="J14" s="156"/>
      <c r="K14" s="155"/>
      <c r="L14" s="158"/>
      <c r="M14" s="155"/>
      <c r="N14" s="156"/>
      <c r="O14" s="184">
        <f t="shared" si="3"/>
        <v>0</v>
      </c>
      <c r="P14" s="195">
        <f t="shared" si="1"/>
        <v>0</v>
      </c>
    </row>
    <row r="15" spans="1:16" s="189" customFormat="1">
      <c r="A15" s="188"/>
      <c r="B15" s="152" t="s">
        <v>83</v>
      </c>
      <c r="C15" s="159"/>
      <c r="D15" s="153"/>
      <c r="E15" s="153"/>
      <c r="F15" s="154"/>
      <c r="G15" s="155"/>
      <c r="H15" s="156"/>
      <c r="I15" s="157"/>
      <c r="J15" s="156"/>
      <c r="K15" s="155"/>
      <c r="L15" s="158"/>
      <c r="M15" s="155"/>
      <c r="N15" s="156"/>
      <c r="O15" s="184">
        <f t="shared" si="3"/>
        <v>0</v>
      </c>
      <c r="P15" s="195">
        <f t="shared" si="1"/>
        <v>0</v>
      </c>
    </row>
    <row r="16" spans="1:16" s="189" customFormat="1">
      <c r="A16" s="188"/>
      <c r="B16" s="187" t="s">
        <v>84</v>
      </c>
      <c r="C16" s="159"/>
      <c r="D16" s="153"/>
      <c r="E16" s="153"/>
      <c r="F16" s="154"/>
      <c r="G16" s="155"/>
      <c r="H16" s="156"/>
      <c r="I16" s="157"/>
      <c r="J16" s="156"/>
      <c r="K16" s="155"/>
      <c r="L16" s="158"/>
      <c r="M16" s="155"/>
      <c r="N16" s="156"/>
      <c r="O16" s="184">
        <f t="shared" si="3"/>
        <v>0</v>
      </c>
      <c r="P16" s="195">
        <f t="shared" si="1"/>
        <v>0</v>
      </c>
    </row>
    <row r="17" spans="1:16" s="189" customFormat="1">
      <c r="A17" s="188"/>
      <c r="B17" s="187" t="s">
        <v>85</v>
      </c>
      <c r="C17" s="159"/>
      <c r="D17" s="153"/>
      <c r="E17" s="153"/>
      <c r="F17" s="154"/>
      <c r="G17" s="155"/>
      <c r="H17" s="156"/>
      <c r="I17" s="157"/>
      <c r="J17" s="156"/>
      <c r="K17" s="155"/>
      <c r="L17" s="158"/>
      <c r="M17" s="155"/>
      <c r="N17" s="156"/>
      <c r="O17" s="184">
        <f t="shared" si="3"/>
        <v>0</v>
      </c>
      <c r="P17" s="195">
        <f t="shared" si="1"/>
        <v>0</v>
      </c>
    </row>
    <row r="18" spans="1:16" s="189" customFormat="1">
      <c r="A18" s="188"/>
      <c r="B18" s="187" t="s">
        <v>86</v>
      </c>
      <c r="C18" s="159"/>
      <c r="D18" s="153"/>
      <c r="E18" s="153"/>
      <c r="F18" s="154"/>
      <c r="G18" s="155"/>
      <c r="H18" s="156"/>
      <c r="I18" s="157"/>
      <c r="J18" s="156"/>
      <c r="K18" s="155"/>
      <c r="L18" s="158"/>
      <c r="M18" s="155"/>
      <c r="N18" s="156"/>
      <c r="O18" s="184">
        <f t="shared" si="3"/>
        <v>0</v>
      </c>
      <c r="P18" s="195">
        <f t="shared" si="1"/>
        <v>0</v>
      </c>
    </row>
    <row r="19" spans="1:16" s="189" customFormat="1">
      <c r="A19" s="188"/>
      <c r="B19" s="187" t="s">
        <v>87</v>
      </c>
      <c r="C19" s="159"/>
      <c r="D19" s="153"/>
      <c r="E19" s="153"/>
      <c r="F19" s="154"/>
      <c r="G19" s="155"/>
      <c r="H19" s="156"/>
      <c r="I19" s="157"/>
      <c r="J19" s="156"/>
      <c r="K19" s="155"/>
      <c r="L19" s="158"/>
      <c r="M19" s="155"/>
      <c r="N19" s="156"/>
      <c r="O19" s="184">
        <f t="shared" si="3"/>
        <v>0</v>
      </c>
      <c r="P19" s="195">
        <f t="shared" si="1"/>
        <v>0</v>
      </c>
    </row>
    <row r="20" spans="1:16" s="30" customFormat="1">
      <c r="A20" s="1"/>
      <c r="B20" s="136"/>
      <c r="C20" s="143"/>
      <c r="D20" s="137"/>
      <c r="E20" s="137"/>
      <c r="F20" s="138"/>
      <c r="G20" s="139"/>
      <c r="H20" s="140"/>
      <c r="I20" s="141"/>
      <c r="J20" s="140"/>
      <c r="K20" s="139"/>
      <c r="L20" s="142"/>
      <c r="M20" s="139"/>
      <c r="N20" s="140"/>
      <c r="O20" s="36">
        <f>SUM(F20:N20)</f>
        <v>0</v>
      </c>
      <c r="P20" s="195">
        <f t="shared" si="1"/>
        <v>0</v>
      </c>
    </row>
    <row r="21" spans="1:16" ht="12" thickBot="1">
      <c r="A21" s="38"/>
      <c r="B21" s="39" t="s">
        <v>21</v>
      </c>
      <c r="C21" s="39">
        <f t="shared" ref="C21:P21" si="4">SUM(C7:C20)</f>
        <v>0</v>
      </c>
      <c r="D21" s="39">
        <f t="shared" si="4"/>
        <v>0</v>
      </c>
      <c r="E21" s="39">
        <f t="shared" si="4"/>
        <v>0</v>
      </c>
      <c r="F21" s="39">
        <f t="shared" si="4"/>
        <v>0</v>
      </c>
      <c r="G21" s="39">
        <f t="shared" si="4"/>
        <v>0</v>
      </c>
      <c r="H21" s="39">
        <f t="shared" si="4"/>
        <v>0</v>
      </c>
      <c r="I21" s="39">
        <f t="shared" si="4"/>
        <v>0</v>
      </c>
      <c r="J21" s="39">
        <f t="shared" si="4"/>
        <v>0</v>
      </c>
      <c r="K21" s="39">
        <f t="shared" si="4"/>
        <v>0</v>
      </c>
      <c r="L21" s="39">
        <f t="shared" si="4"/>
        <v>0</v>
      </c>
      <c r="M21" s="39">
        <f t="shared" si="4"/>
        <v>0</v>
      </c>
      <c r="N21" s="39">
        <f t="shared" si="4"/>
        <v>0</v>
      </c>
      <c r="O21" s="39">
        <f t="shared" si="4"/>
        <v>0</v>
      </c>
      <c r="P21" s="39">
        <f t="shared" si="4"/>
        <v>0</v>
      </c>
    </row>
    <row r="22" spans="1:16">
      <c r="B22" s="38"/>
      <c r="C22" s="38"/>
      <c r="D22" s="38"/>
      <c r="E22" s="38"/>
      <c r="F22" s="40"/>
      <c r="G22" s="40"/>
      <c r="H22" s="40"/>
      <c r="I22" s="40"/>
      <c r="J22" s="40"/>
      <c r="K22" s="40"/>
      <c r="L22" s="40"/>
      <c r="M22" s="40"/>
      <c r="N22" s="40"/>
      <c r="O22" s="38"/>
      <c r="P22" s="38"/>
    </row>
    <row r="23" spans="1:16">
      <c r="B23" s="13"/>
      <c r="C23" s="13"/>
      <c r="D23" s="13"/>
      <c r="E23" s="13"/>
      <c r="F23" s="31"/>
      <c r="G23" s="31"/>
      <c r="H23" s="31"/>
      <c r="I23" s="31"/>
      <c r="J23" s="31"/>
      <c r="K23" s="31"/>
      <c r="L23" s="31"/>
      <c r="M23" s="31"/>
      <c r="N23" s="31"/>
      <c r="O23" s="13"/>
      <c r="P23" s="13"/>
    </row>
    <row r="24" spans="1:16" ht="12" thickBot="1">
      <c r="B24" s="33" t="s">
        <v>31</v>
      </c>
      <c r="C24" s="33"/>
      <c r="D24" s="33"/>
      <c r="E24" s="33"/>
      <c r="F24" s="34"/>
      <c r="G24" s="34"/>
      <c r="H24" s="34"/>
      <c r="I24" s="34"/>
      <c r="J24" s="34"/>
      <c r="K24" s="34"/>
      <c r="L24" s="34"/>
      <c r="M24" s="34"/>
      <c r="N24" s="34"/>
      <c r="O24" s="35"/>
      <c r="P24" s="35"/>
    </row>
    <row r="25" spans="1:16" s="30" customFormat="1">
      <c r="A25" s="1"/>
      <c r="B25" s="58" t="s">
        <v>49</v>
      </c>
      <c r="C25" s="63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>SUM(F25:N25)</f>
        <v>0</v>
      </c>
      <c r="P25" s="195">
        <f t="shared" ref="P25:P27" si="5">(D25*$D$3)+(E25*$E$3)+(F25*$F$3)+(G25*$G$3)+(H25*$H$3)+(I25*$I$3)+(J25*$J$3)+(K25*$K$3)+(L25*$L$3)+(M25*$M$3)+(N25*$N$3)</f>
        <v>0</v>
      </c>
    </row>
    <row r="26" spans="1:16" s="30" customFormat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>SUM(F26:N26)</f>
        <v>0</v>
      </c>
      <c r="P26" s="195">
        <f t="shared" si="5"/>
        <v>0</v>
      </c>
    </row>
    <row r="27" spans="1:16" s="30" customFormat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>SUM(F27:N27)</f>
        <v>0</v>
      </c>
      <c r="P27" s="195">
        <f t="shared" si="5"/>
        <v>0</v>
      </c>
    </row>
    <row r="28" spans="1:16" ht="12" thickBot="1">
      <c r="A28" s="38"/>
      <c r="B28" s="39" t="s">
        <v>21</v>
      </c>
      <c r="C28" s="39">
        <f>SUM(C25:C27)</f>
        <v>0</v>
      </c>
      <c r="D28" s="39">
        <f>SUM(D25:D27)</f>
        <v>0</v>
      </c>
      <c r="E28" s="39">
        <f>SUM(E25:E27)</f>
        <v>0</v>
      </c>
      <c r="F28" s="39">
        <f>SUM(F25:F27)</f>
        <v>0</v>
      </c>
      <c r="G28" s="39">
        <f>SUM(G25:G27)</f>
        <v>0</v>
      </c>
      <c r="H28" s="39">
        <f t="shared" ref="H28:P28" si="6">SUM(H25:H27)</f>
        <v>0</v>
      </c>
      <c r="I28" s="39">
        <f t="shared" si="6"/>
        <v>0</v>
      </c>
      <c r="J28" s="39">
        <f t="shared" si="6"/>
        <v>0</v>
      </c>
      <c r="K28" s="39">
        <f t="shared" si="6"/>
        <v>0</v>
      </c>
      <c r="L28" s="39">
        <f t="shared" si="6"/>
        <v>0</v>
      </c>
      <c r="M28" s="39">
        <f t="shared" si="6"/>
        <v>0</v>
      </c>
      <c r="N28" s="39">
        <f t="shared" si="6"/>
        <v>0</v>
      </c>
      <c r="O28" s="41">
        <f t="shared" si="6"/>
        <v>0</v>
      </c>
      <c r="P28" s="41">
        <f t="shared" si="6"/>
        <v>0</v>
      </c>
    </row>
    <row r="29" spans="1:16">
      <c r="G29" s="42"/>
    </row>
    <row r="30" spans="1:16" ht="12.75">
      <c r="B30" s="2"/>
      <c r="C30" s="2"/>
      <c r="D30" s="2"/>
      <c r="E30" s="2"/>
      <c r="F30" s="47"/>
      <c r="G30" s="47"/>
      <c r="H30" s="47"/>
      <c r="I30" s="47"/>
      <c r="J30" s="47"/>
      <c r="K30" s="47"/>
      <c r="L30" s="47"/>
      <c r="M30" s="47"/>
      <c r="N30" s="47"/>
      <c r="O30" s="2"/>
      <c r="P30" s="2"/>
    </row>
    <row r="31" spans="1:16">
      <c r="M31" s="48" t="s">
        <v>21</v>
      </c>
      <c r="O31" s="49">
        <f>+O28+O21</f>
        <v>0</v>
      </c>
      <c r="P31" s="50">
        <f>+P28+P21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4 O19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8"/>
  <sheetViews>
    <sheetView zoomScaleNormal="100" workbookViewId="0">
      <selection activeCell="S9" sqref="S9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42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36</v>
      </c>
      <c r="C7" s="63"/>
      <c r="D7" s="52"/>
      <c r="E7" s="52"/>
      <c r="F7" s="53"/>
      <c r="G7" s="59">
        <v>300</v>
      </c>
      <c r="H7" s="60"/>
      <c r="I7" s="61"/>
      <c r="J7" s="60"/>
      <c r="K7" s="59"/>
      <c r="L7" s="62">
        <v>127</v>
      </c>
      <c r="M7" s="59"/>
      <c r="N7" s="60"/>
      <c r="O7" s="36">
        <f>SUM(C7:N7)</f>
        <v>427</v>
      </c>
      <c r="P7" s="195">
        <f>(D7*$D$3)+(E7*$E$3)+(F7*$F$3)+(G7*$G$3)+(H7*$H$3)+(I7*$I$3)+(J7*$J$3)+(K7*$K$3)+(L7*$L$3)+(M7*$M$3)+(N7*$N$3)</f>
        <v>202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" si="0">SUM(F8:N8)</f>
        <v>0</v>
      </c>
      <c r="P8" s="195">
        <f t="shared" ref="P8" si="1">(D8*$D$3)+(E8*$E$3)+(F8*$F$3)+(G8*$G$3)+(H8*$H$3)+(I8*$I$3)+(J8*$J$3)+(K8*$K$3)+(L8*$L$3)+(M8*$M$3)+(N8*$N$3)</f>
        <v>0</v>
      </c>
    </row>
    <row r="9" spans="1:16" ht="12" thickBot="1">
      <c r="A9" s="38"/>
      <c r="B9" s="39" t="s">
        <v>21</v>
      </c>
      <c r="C9" s="39">
        <f t="shared" ref="C9:P9" si="2">SUM(C7:C8)</f>
        <v>0</v>
      </c>
      <c r="D9" s="39">
        <f t="shared" si="2"/>
        <v>0</v>
      </c>
      <c r="E9" s="39">
        <f t="shared" si="2"/>
        <v>0</v>
      </c>
      <c r="F9" s="39">
        <f t="shared" si="2"/>
        <v>0</v>
      </c>
      <c r="G9" s="39">
        <f t="shared" si="2"/>
        <v>300</v>
      </c>
      <c r="H9" s="39">
        <f t="shared" si="2"/>
        <v>0</v>
      </c>
      <c r="I9" s="39">
        <f t="shared" si="2"/>
        <v>0</v>
      </c>
      <c r="J9" s="39">
        <f t="shared" si="2"/>
        <v>0</v>
      </c>
      <c r="K9" s="39">
        <f t="shared" si="2"/>
        <v>0</v>
      </c>
      <c r="L9" s="39">
        <f t="shared" si="2"/>
        <v>127</v>
      </c>
      <c r="M9" s="39">
        <f t="shared" si="2"/>
        <v>0</v>
      </c>
      <c r="N9" s="39">
        <f t="shared" si="2"/>
        <v>0</v>
      </c>
      <c r="O9" s="107">
        <f t="shared" si="2"/>
        <v>427</v>
      </c>
      <c r="P9" s="45">
        <f t="shared" si="2"/>
        <v>202</v>
      </c>
    </row>
    <row r="10" spans="1:16">
      <c r="B10" s="38"/>
      <c r="C10" s="38"/>
      <c r="D10" s="38"/>
      <c r="E10" s="38"/>
      <c r="F10" s="40"/>
      <c r="G10" s="40"/>
      <c r="H10" s="40"/>
      <c r="I10" s="40"/>
      <c r="J10" s="40"/>
      <c r="K10" s="40"/>
      <c r="L10" s="40"/>
      <c r="M10" s="40"/>
      <c r="N10" s="40"/>
      <c r="O10" s="38"/>
      <c r="P10" s="38"/>
    </row>
    <row r="11" spans="1:16">
      <c r="A11" s="38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ht="12" thickBot="1">
      <c r="B12" s="33" t="s">
        <v>106</v>
      </c>
      <c r="C12" s="33"/>
      <c r="D12" s="33"/>
      <c r="E12" s="33"/>
      <c r="F12" s="34"/>
      <c r="G12" s="34"/>
      <c r="H12" s="34"/>
      <c r="I12" s="34"/>
      <c r="J12" s="34"/>
      <c r="K12" s="34"/>
      <c r="L12" s="34"/>
      <c r="M12" s="34"/>
      <c r="N12" s="34"/>
      <c r="O12" s="35"/>
      <c r="P12" s="35"/>
    </row>
    <row r="13" spans="1:16" s="30" customFormat="1">
      <c r="A13" s="1"/>
      <c r="B13" s="187" t="s">
        <v>36</v>
      </c>
      <c r="C13" s="63"/>
      <c r="D13" s="52"/>
      <c r="E13" s="52"/>
      <c r="F13" s="53"/>
      <c r="G13" s="59">
        <v>33</v>
      </c>
      <c r="H13" s="60"/>
      <c r="I13" s="61"/>
      <c r="J13" s="60"/>
      <c r="K13" s="59"/>
      <c r="L13" s="62"/>
      <c r="M13" s="59"/>
      <c r="N13" s="60"/>
      <c r="O13" s="36">
        <f t="shared" ref="O13:O14" si="3">SUM(F13:N13)</f>
        <v>33</v>
      </c>
      <c r="P13" s="195">
        <f t="shared" ref="P13:P14" si="4">(D13*$D$3)+(E13*$E$3)+(F13*$F$3)+(G13*$G$3)+(H13*$H$3)+(I13*$I$3)+(J13*$J$3)+(K13*$K$3)+(L13*$L$3)+(M13*$M$3)+(N13*$N$3)</f>
        <v>8.25</v>
      </c>
    </row>
    <row r="14" spans="1:16" s="30" customFormat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3"/>
        <v>0</v>
      </c>
      <c r="P14" s="195">
        <f t="shared" si="4"/>
        <v>0</v>
      </c>
    </row>
    <row r="15" spans="1:16" ht="12" thickBot="1">
      <c r="A15" s="38"/>
      <c r="B15" s="39" t="s">
        <v>21</v>
      </c>
      <c r="C15" s="39">
        <f t="shared" ref="C15:P15" si="5">SUM(C13:C14)</f>
        <v>0</v>
      </c>
      <c r="D15" s="39">
        <f t="shared" si="5"/>
        <v>0</v>
      </c>
      <c r="E15" s="39">
        <f t="shared" si="5"/>
        <v>0</v>
      </c>
      <c r="F15" s="39">
        <f t="shared" si="5"/>
        <v>0</v>
      </c>
      <c r="G15" s="43">
        <f t="shared" si="5"/>
        <v>33</v>
      </c>
      <c r="H15" s="43">
        <f t="shared" si="5"/>
        <v>0</v>
      </c>
      <c r="I15" s="43">
        <f t="shared" si="5"/>
        <v>0</v>
      </c>
      <c r="J15" s="43">
        <f t="shared" si="5"/>
        <v>0</v>
      </c>
      <c r="K15" s="43">
        <f t="shared" si="5"/>
        <v>0</v>
      </c>
      <c r="L15" s="43">
        <f t="shared" si="5"/>
        <v>0</v>
      </c>
      <c r="M15" s="43">
        <f t="shared" si="5"/>
        <v>0</v>
      </c>
      <c r="N15" s="43">
        <f t="shared" si="5"/>
        <v>0</v>
      </c>
      <c r="O15" s="44">
        <f t="shared" si="5"/>
        <v>33</v>
      </c>
      <c r="P15" s="45">
        <f t="shared" si="5"/>
        <v>8.25</v>
      </c>
    </row>
    <row r="16" spans="1:16">
      <c r="A16" s="38"/>
      <c r="B16" s="54"/>
      <c r="C16" s="54"/>
      <c r="D16" s="54"/>
      <c r="E16" s="54"/>
      <c r="F16" s="54"/>
      <c r="G16" s="55"/>
      <c r="H16" s="55"/>
      <c r="I16" s="55"/>
      <c r="J16" s="55"/>
      <c r="K16" s="55"/>
      <c r="L16" s="55"/>
      <c r="M16" s="55"/>
      <c r="N16" s="55"/>
      <c r="O16" s="56"/>
      <c r="P16" s="57"/>
    </row>
    <row r="17" spans="1:16" s="188" customFormat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t="12" thickBot="1">
      <c r="B18" s="190" t="s">
        <v>41</v>
      </c>
      <c r="C18" s="190"/>
      <c r="D18" s="190"/>
      <c r="E18" s="190"/>
      <c r="F18" s="191"/>
      <c r="G18" s="191"/>
      <c r="H18" s="191"/>
      <c r="I18" s="191"/>
      <c r="J18" s="191"/>
      <c r="K18" s="191"/>
      <c r="L18" s="191"/>
      <c r="M18" s="191"/>
      <c r="N18" s="191"/>
      <c r="O18" s="192"/>
      <c r="P18" s="192"/>
    </row>
    <row r="19" spans="1:16" s="189" customFormat="1">
      <c r="A19" s="188"/>
      <c r="B19" s="187" t="s">
        <v>36</v>
      </c>
      <c r="C19" s="63"/>
      <c r="D19" s="193"/>
      <c r="E19" s="193"/>
      <c r="F19" s="194">
        <v>60</v>
      </c>
      <c r="G19" s="180">
        <v>82</v>
      </c>
      <c r="H19" s="181"/>
      <c r="I19" s="182"/>
      <c r="J19" s="181"/>
      <c r="K19" s="180"/>
      <c r="L19" s="183">
        <v>41</v>
      </c>
      <c r="M19" s="180"/>
      <c r="N19" s="181"/>
      <c r="O19" s="184">
        <f t="shared" ref="O19:O20" si="6">SUM(F19:N19)</f>
        <v>183</v>
      </c>
      <c r="P19" s="195">
        <f t="shared" ref="P19:P20" si="7">(D19*$D$3)+(E19*$E$3)+(F19*$F$3)+(G19*$G$3)+(H19*$H$3)+(I19*$I$3)+(J19*$J$3)+(K19*$K$3)+(L19*$L$3)+(M19*$M$3)+(N19*$N$3)</f>
        <v>67.5</v>
      </c>
    </row>
    <row r="20" spans="1:16" s="189" customFormat="1">
      <c r="A20" s="188"/>
      <c r="B20" s="187"/>
      <c r="C20" s="51"/>
      <c r="D20" s="193"/>
      <c r="E20" s="193"/>
      <c r="F20" s="194"/>
      <c r="G20" s="180"/>
      <c r="H20" s="181"/>
      <c r="I20" s="182"/>
      <c r="J20" s="181"/>
      <c r="K20" s="180"/>
      <c r="L20" s="183"/>
      <c r="M20" s="180"/>
      <c r="N20" s="181"/>
      <c r="O20" s="184">
        <f t="shared" si="6"/>
        <v>0</v>
      </c>
      <c r="P20" s="195">
        <f t="shared" si="7"/>
        <v>0</v>
      </c>
    </row>
    <row r="21" spans="1:16" s="188" customFormat="1" ht="12" thickBot="1">
      <c r="A21" s="196"/>
      <c r="B21" s="197" t="s">
        <v>21</v>
      </c>
      <c r="C21" s="197">
        <f t="shared" ref="C21:P21" si="8">SUM(C19:C20)</f>
        <v>0</v>
      </c>
      <c r="D21" s="197">
        <f t="shared" si="8"/>
        <v>0</v>
      </c>
      <c r="E21" s="197">
        <f t="shared" si="8"/>
        <v>0</v>
      </c>
      <c r="F21" s="197">
        <f t="shared" si="8"/>
        <v>60</v>
      </c>
      <c r="G21" s="43">
        <f t="shared" si="8"/>
        <v>82</v>
      </c>
      <c r="H21" s="43">
        <f t="shared" si="8"/>
        <v>0</v>
      </c>
      <c r="I21" s="43">
        <f t="shared" si="8"/>
        <v>0</v>
      </c>
      <c r="J21" s="43">
        <f t="shared" si="8"/>
        <v>0</v>
      </c>
      <c r="K21" s="43">
        <f t="shared" si="8"/>
        <v>0</v>
      </c>
      <c r="L21" s="43">
        <f t="shared" si="8"/>
        <v>41</v>
      </c>
      <c r="M21" s="43">
        <f t="shared" si="8"/>
        <v>0</v>
      </c>
      <c r="N21" s="43">
        <f t="shared" si="8"/>
        <v>0</v>
      </c>
      <c r="O21" s="44">
        <f t="shared" si="8"/>
        <v>183</v>
      </c>
      <c r="P21" s="45">
        <f t="shared" si="8"/>
        <v>67.5</v>
      </c>
    </row>
    <row r="22" spans="1:16" s="188" customFormat="1">
      <c r="A22" s="196"/>
      <c r="B22" s="54"/>
      <c r="C22" s="54"/>
      <c r="D22" s="54"/>
      <c r="E22" s="54"/>
      <c r="F22" s="54"/>
      <c r="G22" s="55"/>
      <c r="H22" s="55"/>
      <c r="I22" s="55"/>
      <c r="J22" s="55"/>
      <c r="K22" s="55"/>
      <c r="L22" s="55"/>
      <c r="M22" s="55"/>
      <c r="N22" s="55"/>
      <c r="O22" s="56"/>
      <c r="P22" s="57"/>
    </row>
    <row r="23" spans="1:16" s="188" customFormat="1">
      <c r="A23" s="196"/>
      <c r="B23" s="54"/>
      <c r="C23" s="54"/>
      <c r="D23" s="54"/>
      <c r="E23" s="54"/>
      <c r="F23" s="54"/>
      <c r="G23" s="55"/>
      <c r="H23" s="55"/>
      <c r="I23" s="55"/>
      <c r="J23" s="55"/>
      <c r="K23" s="55"/>
      <c r="L23" s="55"/>
      <c r="M23" s="55"/>
      <c r="N23" s="55"/>
      <c r="O23" s="56"/>
      <c r="P23" s="57"/>
    </row>
    <row r="24" spans="1:16" s="188" customFormat="1" ht="12" thickBot="1">
      <c r="B24" s="190" t="s">
        <v>107</v>
      </c>
      <c r="C24" s="190"/>
      <c r="D24" s="190"/>
      <c r="E24" s="190"/>
      <c r="F24" s="191"/>
      <c r="G24" s="191"/>
      <c r="H24" s="191"/>
      <c r="I24" s="191"/>
      <c r="J24" s="191"/>
      <c r="K24" s="191"/>
      <c r="L24" s="191"/>
      <c r="M24" s="191"/>
      <c r="N24" s="191"/>
      <c r="O24" s="192"/>
      <c r="P24" s="192"/>
    </row>
    <row r="25" spans="1:16" s="189" customFormat="1">
      <c r="A25" s="188"/>
      <c r="B25" s="187" t="s">
        <v>36</v>
      </c>
      <c r="C25" s="63"/>
      <c r="D25" s="193"/>
      <c r="E25" s="193"/>
      <c r="F25" s="194"/>
      <c r="G25" s="180">
        <v>6</v>
      </c>
      <c r="H25" s="181"/>
      <c r="I25" s="182"/>
      <c r="J25" s="181"/>
      <c r="K25" s="180"/>
      <c r="L25" s="183">
        <v>4</v>
      </c>
      <c r="M25" s="180"/>
      <c r="N25" s="181"/>
      <c r="O25" s="184">
        <f t="shared" ref="O25:O26" si="9">SUM(F25:N25)</f>
        <v>10</v>
      </c>
      <c r="P25" s="195">
        <f t="shared" ref="P25:P26" si="10">(D25*$D$3)+(E25*$E$3)+(F25*$F$3)+(G25*$G$3)+(H25*$H$3)+(I25*$I$3)+(J25*$J$3)+(K25*$K$3)+(L25*$L$3)+(M25*$M$3)+(N25*$N$3)</f>
        <v>5.5</v>
      </c>
    </row>
    <row r="26" spans="1:16" s="189" customFormat="1">
      <c r="A26" s="188"/>
      <c r="B26" s="187"/>
      <c r="C26" s="51"/>
      <c r="D26" s="193"/>
      <c r="E26" s="193"/>
      <c r="F26" s="194"/>
      <c r="G26" s="180"/>
      <c r="H26" s="181"/>
      <c r="I26" s="182"/>
      <c r="J26" s="181"/>
      <c r="K26" s="180"/>
      <c r="L26" s="183"/>
      <c r="M26" s="180"/>
      <c r="N26" s="181"/>
      <c r="O26" s="184">
        <f t="shared" si="9"/>
        <v>0</v>
      </c>
      <c r="P26" s="195">
        <f t="shared" si="10"/>
        <v>0</v>
      </c>
    </row>
    <row r="27" spans="1:16" s="188" customFormat="1" ht="12" thickBot="1">
      <c r="A27" s="196"/>
      <c r="B27" s="197" t="s">
        <v>21</v>
      </c>
      <c r="C27" s="197">
        <f t="shared" ref="C27:P27" si="11">SUM(C25:C26)</f>
        <v>0</v>
      </c>
      <c r="D27" s="197">
        <f t="shared" si="11"/>
        <v>0</v>
      </c>
      <c r="E27" s="197">
        <f t="shared" si="11"/>
        <v>0</v>
      </c>
      <c r="F27" s="197">
        <f t="shared" si="11"/>
        <v>0</v>
      </c>
      <c r="G27" s="43">
        <f t="shared" si="11"/>
        <v>6</v>
      </c>
      <c r="H27" s="43">
        <f t="shared" si="11"/>
        <v>0</v>
      </c>
      <c r="I27" s="43">
        <f t="shared" si="11"/>
        <v>0</v>
      </c>
      <c r="J27" s="43">
        <f t="shared" si="11"/>
        <v>0</v>
      </c>
      <c r="K27" s="43">
        <f t="shared" si="11"/>
        <v>0</v>
      </c>
      <c r="L27" s="43">
        <f t="shared" si="11"/>
        <v>4</v>
      </c>
      <c r="M27" s="43">
        <f t="shared" si="11"/>
        <v>0</v>
      </c>
      <c r="N27" s="43">
        <f t="shared" si="11"/>
        <v>0</v>
      </c>
      <c r="O27" s="44">
        <f t="shared" si="11"/>
        <v>10</v>
      </c>
      <c r="P27" s="45">
        <f t="shared" si="11"/>
        <v>5.5</v>
      </c>
    </row>
    <row r="28" spans="1:16" s="188" customFormat="1">
      <c r="A28" s="196"/>
      <c r="B28" s="54"/>
      <c r="C28" s="54"/>
      <c r="D28" s="54"/>
      <c r="E28" s="54"/>
      <c r="F28" s="54"/>
      <c r="G28" s="55"/>
      <c r="H28" s="55"/>
      <c r="I28" s="55"/>
      <c r="J28" s="55"/>
      <c r="K28" s="55"/>
      <c r="L28" s="55"/>
      <c r="M28" s="55"/>
      <c r="N28" s="55"/>
      <c r="O28" s="56"/>
      <c r="P28" s="57"/>
    </row>
    <row r="30" spans="1:16" ht="12" thickBot="1">
      <c r="B30" s="33" t="s">
        <v>108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>
      <c r="A31" s="1"/>
      <c r="B31" s="58" t="s">
        <v>36</v>
      </c>
      <c r="C31" s="63"/>
      <c r="D31" s="52"/>
      <c r="E31" s="52"/>
      <c r="F31" s="53"/>
      <c r="G31" s="59">
        <v>65</v>
      </c>
      <c r="H31" s="60"/>
      <c r="I31" s="61"/>
      <c r="J31" s="60"/>
      <c r="K31" s="59"/>
      <c r="L31" s="62">
        <v>19</v>
      </c>
      <c r="M31" s="59"/>
      <c r="N31" s="60"/>
      <c r="O31" s="36">
        <f t="shared" ref="O31:O33" si="12">SUM(F31:N31)</f>
        <v>84</v>
      </c>
      <c r="P31" s="195">
        <f t="shared" ref="P31:P33" si="13">(D31*$D$3)+(E31*$E$3)+(F31*$F$3)+(G31*$G$3)+(H31*$H$3)+(I31*$I$3)+(J31*$J$3)+(K31*$K$3)+(L31*$L$3)+(M31*$M$3)+(N31*$N$3)</f>
        <v>35.25</v>
      </c>
    </row>
    <row r="32" spans="1:16" s="30" customFormat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12"/>
        <v>0</v>
      </c>
      <c r="P32" s="195">
        <f t="shared" si="13"/>
        <v>0</v>
      </c>
    </row>
    <row r="33" spans="1:16" s="30" customFormat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12"/>
        <v>0</v>
      </c>
      <c r="P33" s="195">
        <f t="shared" si="13"/>
        <v>0</v>
      </c>
    </row>
    <row r="34" spans="1:16" ht="12" thickBot="1">
      <c r="A34" s="38"/>
      <c r="B34" s="39" t="s">
        <v>21</v>
      </c>
      <c r="C34" s="39">
        <f>SUM(C32:C33)</f>
        <v>0</v>
      </c>
      <c r="D34" s="39">
        <f>SUM(D31:D33)</f>
        <v>0</v>
      </c>
      <c r="E34" s="39">
        <f>SUM(E31:E33)</f>
        <v>0</v>
      </c>
      <c r="F34" s="39">
        <f>SUM(F32:F33)</f>
        <v>0</v>
      </c>
      <c r="G34" s="43">
        <f t="shared" ref="G34:P34" si="14">SUM(G31:G33)</f>
        <v>65</v>
      </c>
      <c r="H34" s="43">
        <f t="shared" si="14"/>
        <v>0</v>
      </c>
      <c r="I34" s="43">
        <f t="shared" si="14"/>
        <v>0</v>
      </c>
      <c r="J34" s="43">
        <f t="shared" si="14"/>
        <v>0</v>
      </c>
      <c r="K34" s="43">
        <f t="shared" si="14"/>
        <v>0</v>
      </c>
      <c r="L34" s="43">
        <f t="shared" si="14"/>
        <v>19</v>
      </c>
      <c r="M34" s="43">
        <f t="shared" si="14"/>
        <v>0</v>
      </c>
      <c r="N34" s="43">
        <f t="shared" si="14"/>
        <v>0</v>
      </c>
      <c r="O34" s="44">
        <f t="shared" si="14"/>
        <v>84</v>
      </c>
      <c r="P34" s="45">
        <f t="shared" si="14"/>
        <v>35.25</v>
      </c>
    </row>
    <row r="36" spans="1:16" ht="11.25" customHeight="1"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</row>
    <row r="37" spans="1:16" ht="12.75">
      <c r="B37" s="2"/>
      <c r="C37" s="2"/>
      <c r="D37" s="2"/>
      <c r="E37" s="2"/>
      <c r="F37" s="47"/>
      <c r="G37" s="47"/>
      <c r="H37" s="47"/>
      <c r="I37" s="47"/>
      <c r="J37" s="47"/>
      <c r="K37" s="47"/>
      <c r="L37" s="47"/>
      <c r="M37" s="47"/>
      <c r="N37" s="47"/>
      <c r="O37" s="2"/>
      <c r="P37" s="2"/>
    </row>
    <row r="38" spans="1:16">
      <c r="M38" s="48" t="s">
        <v>21</v>
      </c>
      <c r="O38" s="49">
        <f>O34+O27+O21+O15+O9</f>
        <v>737</v>
      </c>
      <c r="P38" s="50">
        <f>P34+P27+P21+P15+P9</f>
        <v>318.5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4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R52" sqref="R52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104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8" customFormat="1" hidden="1">
      <c r="A6" s="196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8" customFormat="1" ht="12" hidden="1" thickBot="1">
      <c r="B7" s="190" t="s">
        <v>58</v>
      </c>
      <c r="C7" s="190"/>
      <c r="D7" s="190"/>
      <c r="E7" s="190"/>
      <c r="F7" s="191"/>
      <c r="G7" s="191"/>
      <c r="H7" s="191"/>
      <c r="I7" s="191"/>
      <c r="J7" s="191"/>
      <c r="K7" s="191"/>
      <c r="L7" s="191"/>
      <c r="M7" s="191"/>
      <c r="N7" s="191"/>
      <c r="O7" s="192"/>
      <c r="P7" s="192"/>
    </row>
    <row r="8" spans="1:16" s="189" customFormat="1" hidden="1">
      <c r="A8" s="188"/>
      <c r="B8" s="187"/>
      <c r="C8" s="193"/>
      <c r="D8" s="193"/>
      <c r="E8" s="193"/>
      <c r="F8" s="194"/>
      <c r="G8" s="180"/>
      <c r="H8" s="181"/>
      <c r="I8" s="182"/>
      <c r="J8" s="181"/>
      <c r="K8" s="180"/>
      <c r="L8" s="183"/>
      <c r="M8" s="180"/>
      <c r="N8" s="181"/>
      <c r="O8" s="184">
        <f>SUM(F8:N8)</f>
        <v>0</v>
      </c>
      <c r="P8" s="195">
        <f>(D8*$D$3)+(E8*$E$3)+(F8*$F$3)+(G8*$G$3)+(H8*$H$3)+(I8*$I$3)+(J8*$J$3)+(K8*$K$3)+(L8*$L$3)+(M8*$M$3)+(N8*$N$3)</f>
        <v>0</v>
      </c>
    </row>
    <row r="9" spans="1:16" s="189" customFormat="1" hidden="1">
      <c r="A9" s="188"/>
      <c r="B9" s="187"/>
      <c r="C9" s="64"/>
      <c r="D9" s="193"/>
      <c r="E9" s="193"/>
      <c r="F9" s="194"/>
      <c r="G9" s="180"/>
      <c r="H9" s="181"/>
      <c r="I9" s="182"/>
      <c r="J9" s="181"/>
      <c r="K9" s="180"/>
      <c r="L9" s="183"/>
      <c r="M9" s="180"/>
      <c r="N9" s="181"/>
      <c r="O9" s="184">
        <f>SUM(F9:N9)</f>
        <v>0</v>
      </c>
      <c r="P9" s="195">
        <f>(D9*$D$3)+(E9*$E$3)+(F9*$F$3)+(G9*$G$3)+(H9*$H$3)+(I9*$I$3)+(J9*$J$3)+(K9*$K$3)+(L9*$L$3)+(M9*$M$3)+(N9*$N$3)</f>
        <v>0</v>
      </c>
    </row>
    <row r="10" spans="1:16" s="188" customFormat="1" ht="12" hidden="1" thickBot="1">
      <c r="A10" s="196"/>
      <c r="B10" s="197" t="s">
        <v>21</v>
      </c>
      <c r="C10" s="197">
        <f t="shared" ref="C10:D10" si="0">SUM(C9:C9)</f>
        <v>0</v>
      </c>
      <c r="D10" s="197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197">
        <f>SUM(P8:P9)</f>
        <v>0</v>
      </c>
    </row>
    <row r="11" spans="1:16" s="188" customFormat="1" hidden="1">
      <c r="A11" s="196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88" customFormat="1" hidden="1">
      <c r="A12" s="196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8" customFormat="1" ht="12" hidden="1" thickBot="1">
      <c r="B13" s="190" t="s">
        <v>59</v>
      </c>
      <c r="C13" s="190"/>
      <c r="D13" s="190"/>
      <c r="E13" s="190"/>
      <c r="F13" s="191"/>
      <c r="G13" s="191"/>
      <c r="H13" s="191"/>
      <c r="I13" s="191"/>
      <c r="J13" s="191"/>
      <c r="K13" s="191"/>
      <c r="L13" s="191"/>
      <c r="M13" s="191"/>
      <c r="N13" s="191"/>
      <c r="O13" s="192"/>
      <c r="P13" s="192"/>
    </row>
    <row r="14" spans="1:16" s="189" customFormat="1" hidden="1">
      <c r="A14" s="188"/>
      <c r="B14" s="187"/>
      <c r="C14" s="193"/>
      <c r="D14" s="193"/>
      <c r="E14" s="193"/>
      <c r="F14" s="194"/>
      <c r="G14" s="180"/>
      <c r="H14" s="181"/>
      <c r="I14" s="182"/>
      <c r="J14" s="181"/>
      <c r="K14" s="180"/>
      <c r="L14" s="183"/>
      <c r="M14" s="180"/>
      <c r="N14" s="181"/>
      <c r="O14" s="184">
        <f>SUM(F14:N14)</f>
        <v>0</v>
      </c>
      <c r="P14" s="195">
        <f t="shared" ref="P14:P15" si="2">(D14*$D$3)+(E14*$E$3)+(F14*$F$3)+(G14*$G$3)+(H14*$H$3)+(I14*$I$3)+(J14*$J$3)+(K14*$K$3)+(L14*$L$3)+(M14*$M$3)+(N14*$N$3)</f>
        <v>0</v>
      </c>
    </row>
    <row r="15" spans="1:16" s="189" customFormat="1" hidden="1">
      <c r="A15" s="188"/>
      <c r="B15" s="187"/>
      <c r="C15" s="64"/>
      <c r="D15" s="193"/>
      <c r="E15" s="193"/>
      <c r="F15" s="194"/>
      <c r="G15" s="180"/>
      <c r="H15" s="181"/>
      <c r="I15" s="182"/>
      <c r="J15" s="181"/>
      <c r="K15" s="180"/>
      <c r="L15" s="183"/>
      <c r="M15" s="180"/>
      <c r="N15" s="181"/>
      <c r="O15" s="184">
        <f>SUM(F15:N15)</f>
        <v>0</v>
      </c>
      <c r="P15" s="195">
        <f t="shared" si="2"/>
        <v>0</v>
      </c>
    </row>
    <row r="16" spans="1:16" s="188" customFormat="1" ht="12" hidden="1" thickBot="1">
      <c r="A16" s="196"/>
      <c r="B16" s="197" t="s">
        <v>21</v>
      </c>
      <c r="C16" s="197">
        <f t="shared" ref="C16:D16" si="3">SUM(C15:C15)</f>
        <v>0</v>
      </c>
      <c r="D16" s="197">
        <f t="shared" si="3"/>
        <v>0</v>
      </c>
      <c r="E16" s="44">
        <f t="shared" ref="E16:N16" si="4">SUM(E14:E15)</f>
        <v>0</v>
      </c>
      <c r="F16" s="44">
        <f t="shared" si="4"/>
        <v>0</v>
      </c>
      <c r="G16" s="44">
        <f t="shared" si="4"/>
        <v>0</v>
      </c>
      <c r="H16" s="44">
        <f t="shared" si="4"/>
        <v>0</v>
      </c>
      <c r="I16" s="44">
        <f t="shared" si="4"/>
        <v>0</v>
      </c>
      <c r="J16" s="44">
        <f t="shared" si="4"/>
        <v>0</v>
      </c>
      <c r="K16" s="44">
        <f t="shared" si="4"/>
        <v>0</v>
      </c>
      <c r="L16" s="44">
        <f t="shared" si="4"/>
        <v>0</v>
      </c>
      <c r="M16" s="44">
        <f t="shared" si="4"/>
        <v>0</v>
      </c>
      <c r="N16" s="44">
        <f t="shared" si="4"/>
        <v>0</v>
      </c>
      <c r="O16" s="44">
        <f>SUM(O14:O15)</f>
        <v>0</v>
      </c>
      <c r="P16" s="197">
        <f>SUM(P14:P15)</f>
        <v>0</v>
      </c>
    </row>
    <row r="17" spans="1:16" s="188" customFormat="1" hidden="1">
      <c r="A17" s="196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88" customFormat="1" hidden="1">
      <c r="A18" s="196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65" t="s">
        <v>70</v>
      </c>
      <c r="C20" s="166"/>
      <c r="D20" s="167"/>
      <c r="E20" s="167"/>
      <c r="F20" s="168"/>
      <c r="G20" s="169"/>
      <c r="H20" s="170"/>
      <c r="I20" s="171"/>
      <c r="J20" s="170"/>
      <c r="K20" s="169"/>
      <c r="L20" s="172"/>
      <c r="M20" s="169"/>
      <c r="N20" s="170"/>
      <c r="O20" s="36">
        <f>SUM(C20:N20)</f>
        <v>0</v>
      </c>
      <c r="P20" s="195">
        <f t="shared" ref="P20:P25" si="5">(D20*$D$3)+(E20*$E$3)+(F20*$F$3)+(G20*$G$3)+(H20*$H$3)+(I20*$I$3)+(J20*$J$3)+(K20*$K$3)+(L20*$L$3)+(M20*$M$3)+(N20*$N$3)</f>
        <v>0</v>
      </c>
    </row>
    <row r="21" spans="1:16" s="30" customFormat="1" hidden="1">
      <c r="A21" s="1"/>
      <c r="B21" s="165" t="s">
        <v>71</v>
      </c>
      <c r="C21" s="173"/>
      <c r="D21" s="167"/>
      <c r="E21" s="167"/>
      <c r="F21" s="168"/>
      <c r="G21" s="169"/>
      <c r="H21" s="170"/>
      <c r="I21" s="171"/>
      <c r="J21" s="170"/>
      <c r="K21" s="169"/>
      <c r="L21" s="172"/>
      <c r="M21" s="169"/>
      <c r="N21" s="170"/>
      <c r="O21" s="36">
        <f t="shared" ref="O21:O24" si="6">SUM(F21:N21)</f>
        <v>0</v>
      </c>
      <c r="P21" s="195">
        <f t="shared" si="5"/>
        <v>0</v>
      </c>
    </row>
    <row r="22" spans="1:16" s="30" customFormat="1" hidden="1">
      <c r="A22" s="1"/>
      <c r="B22" s="165" t="s">
        <v>72</v>
      </c>
      <c r="C22" s="173"/>
      <c r="D22" s="167"/>
      <c r="E22" s="167"/>
      <c r="F22" s="168"/>
      <c r="G22" s="169"/>
      <c r="H22" s="170"/>
      <c r="I22" s="171"/>
      <c r="J22" s="170"/>
      <c r="K22" s="169"/>
      <c r="L22" s="172"/>
      <c r="M22" s="169"/>
      <c r="N22" s="170"/>
      <c r="O22" s="36">
        <f t="shared" si="6"/>
        <v>0</v>
      </c>
      <c r="P22" s="195">
        <f t="shared" si="5"/>
        <v>0</v>
      </c>
    </row>
    <row r="23" spans="1:16" s="189" customFormat="1" hidden="1">
      <c r="A23" s="188"/>
      <c r="B23" s="187" t="s">
        <v>73</v>
      </c>
      <c r="C23" s="51"/>
      <c r="D23" s="193"/>
      <c r="E23" s="193"/>
      <c r="F23" s="194"/>
      <c r="G23" s="180"/>
      <c r="H23" s="181"/>
      <c r="I23" s="182"/>
      <c r="J23" s="181"/>
      <c r="K23" s="180"/>
      <c r="L23" s="183"/>
      <c r="M23" s="180"/>
      <c r="N23" s="181"/>
      <c r="O23" s="184">
        <f t="shared" si="6"/>
        <v>0</v>
      </c>
      <c r="P23" s="195">
        <f t="shared" si="5"/>
        <v>0</v>
      </c>
    </row>
    <row r="24" spans="1:16" s="189" customFormat="1" hidden="1">
      <c r="A24" s="188"/>
      <c r="B24" s="187" t="s">
        <v>74</v>
      </c>
      <c r="C24" s="51"/>
      <c r="D24" s="193"/>
      <c r="E24" s="193"/>
      <c r="F24" s="194"/>
      <c r="G24" s="180"/>
      <c r="H24" s="181"/>
      <c r="I24" s="182"/>
      <c r="J24" s="181"/>
      <c r="K24" s="180"/>
      <c r="L24" s="183"/>
      <c r="M24" s="180"/>
      <c r="N24" s="181"/>
      <c r="O24" s="184">
        <f t="shared" si="6"/>
        <v>0</v>
      </c>
      <c r="P24" s="195">
        <f t="shared" si="5"/>
        <v>0</v>
      </c>
    </row>
    <row r="25" spans="1:16" s="30" customFormat="1" hidden="1">
      <c r="A25" s="1"/>
      <c r="B25" s="152"/>
      <c r="C25" s="159"/>
      <c r="D25" s="153"/>
      <c r="E25" s="153"/>
      <c r="F25" s="154"/>
      <c r="G25" s="155"/>
      <c r="H25" s="156"/>
      <c r="I25" s="157"/>
      <c r="J25" s="156"/>
      <c r="K25" s="155"/>
      <c r="L25" s="158"/>
      <c r="M25" s="155"/>
      <c r="N25" s="156"/>
      <c r="O25" s="36">
        <f>SUM(F25:N25)</f>
        <v>0</v>
      </c>
      <c r="P25" s="195">
        <f t="shared" si="5"/>
        <v>0</v>
      </c>
    </row>
    <row r="26" spans="1:16" ht="12" hidden="1" thickBot="1">
      <c r="A26" s="38"/>
      <c r="B26" s="39" t="s">
        <v>21</v>
      </c>
      <c r="C26" s="39">
        <f t="shared" ref="C26:P26" si="7">SUM(C20:C25)</f>
        <v>0</v>
      </c>
      <c r="D26" s="39">
        <f t="shared" si="7"/>
        <v>0</v>
      </c>
      <c r="E26" s="39">
        <f t="shared" si="7"/>
        <v>0</v>
      </c>
      <c r="F26" s="39">
        <f t="shared" si="7"/>
        <v>0</v>
      </c>
      <c r="G26" s="39">
        <f t="shared" si="7"/>
        <v>0</v>
      </c>
      <c r="H26" s="39">
        <f t="shared" si="7"/>
        <v>0</v>
      </c>
      <c r="I26" s="39">
        <f t="shared" si="7"/>
        <v>0</v>
      </c>
      <c r="J26" s="39">
        <f t="shared" si="7"/>
        <v>0</v>
      </c>
      <c r="K26" s="39">
        <f t="shared" si="7"/>
        <v>0</v>
      </c>
      <c r="L26" s="39">
        <f t="shared" si="7"/>
        <v>0</v>
      </c>
      <c r="M26" s="39">
        <f t="shared" si="7"/>
        <v>0</v>
      </c>
      <c r="N26" s="39">
        <f t="shared" si="7"/>
        <v>0</v>
      </c>
      <c r="O26" s="107">
        <f t="shared" si="7"/>
        <v>0</v>
      </c>
      <c r="P26" s="39">
        <f t="shared" si="7"/>
        <v>0</v>
      </c>
    </row>
    <row r="27" spans="1:16" hidden="1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>
      <c r="B29" s="33" t="s">
        <v>22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189" customFormat="1" ht="11.25" customHeight="1">
      <c r="A30" s="127"/>
      <c r="B30" s="65" t="s">
        <v>68</v>
      </c>
      <c r="C30" s="64"/>
      <c r="D30" s="193"/>
      <c r="E30" s="193"/>
      <c r="F30" s="194"/>
      <c r="G30" s="123">
        <v>180</v>
      </c>
      <c r="H30" s="124"/>
      <c r="I30" s="123">
        <v>5</v>
      </c>
      <c r="J30" s="129"/>
      <c r="K30" s="123"/>
      <c r="L30" s="124">
        <v>24</v>
      </c>
      <c r="M30" s="123"/>
      <c r="N30" s="130">
        <v>47</v>
      </c>
      <c r="O30" s="184">
        <f t="shared" ref="O30:O31" si="8">SUM(F30:N30)</f>
        <v>256</v>
      </c>
      <c r="P30" s="195">
        <f t="shared" ref="P30:P33" si="9">(D30*$D$3)+(E30*$E$3)+(F30*$F$3)+(G30*$G$3)+(H30*$H$3)+(I30*$I$3)+(J30*$J$3)+(K30*$K$3)+(L30*$L$3)+(M30*$M$3)+(N30*$N$3)</f>
        <v>165.5</v>
      </c>
    </row>
    <row r="31" spans="1:16" s="189" customFormat="1" ht="11.25" customHeight="1">
      <c r="A31" s="127"/>
      <c r="B31" s="128" t="s">
        <v>69</v>
      </c>
      <c r="C31" s="64"/>
      <c r="D31" s="193"/>
      <c r="E31" s="193"/>
      <c r="F31" s="194">
        <v>2429</v>
      </c>
      <c r="G31" s="123"/>
      <c r="H31" s="124"/>
      <c r="I31" s="123"/>
      <c r="J31" s="129"/>
      <c r="K31" s="123"/>
      <c r="L31" s="124"/>
      <c r="M31" s="123"/>
      <c r="N31" s="130"/>
      <c r="O31" s="184">
        <f t="shared" si="8"/>
        <v>2429</v>
      </c>
      <c r="P31" s="195">
        <f t="shared" si="9"/>
        <v>242.9</v>
      </c>
    </row>
    <row r="32" spans="1:16" s="189" customFormat="1" ht="11.25" customHeight="1">
      <c r="A32" s="127"/>
      <c r="B32" s="65"/>
      <c r="C32" s="64"/>
      <c r="D32" s="193"/>
      <c r="E32" s="193"/>
      <c r="F32" s="194"/>
      <c r="G32" s="123"/>
      <c r="H32" s="124"/>
      <c r="I32" s="123"/>
      <c r="J32" s="129"/>
      <c r="K32" s="123"/>
      <c r="L32" s="124"/>
      <c r="M32" s="123"/>
      <c r="N32" s="130"/>
      <c r="O32" s="184">
        <f t="shared" ref="O32" si="10">SUM(F32:N32)</f>
        <v>0</v>
      </c>
      <c r="P32" s="195">
        <f t="shared" si="9"/>
        <v>0</v>
      </c>
    </row>
    <row r="33" spans="1:16" s="189" customFormat="1" ht="11.25" customHeight="1">
      <c r="A33" s="127"/>
      <c r="B33" s="128"/>
      <c r="C33" s="64"/>
      <c r="D33" s="193"/>
      <c r="E33" s="193"/>
      <c r="F33" s="194"/>
      <c r="G33" s="123"/>
      <c r="H33" s="124"/>
      <c r="I33" s="123"/>
      <c r="J33" s="129"/>
      <c r="K33" s="123"/>
      <c r="L33" s="124"/>
      <c r="M33" s="123"/>
      <c r="N33" s="130"/>
      <c r="O33" s="184">
        <f t="shared" ref="O33" si="11">SUM(F33:N33)</f>
        <v>0</v>
      </c>
      <c r="P33" s="195">
        <f t="shared" si="9"/>
        <v>0</v>
      </c>
    </row>
    <row r="34" spans="1:16" ht="12" thickBot="1">
      <c r="A34" s="38"/>
      <c r="B34" s="39"/>
      <c r="C34" s="43">
        <f t="shared" ref="C34:P34" si="12">SUM(C30:C33)</f>
        <v>0</v>
      </c>
      <c r="D34" s="43">
        <f t="shared" si="12"/>
        <v>0</v>
      </c>
      <c r="E34" s="43">
        <f t="shared" si="12"/>
        <v>0</v>
      </c>
      <c r="F34" s="43">
        <f t="shared" si="12"/>
        <v>2429</v>
      </c>
      <c r="G34" s="43">
        <f t="shared" si="12"/>
        <v>180</v>
      </c>
      <c r="H34" s="43">
        <f t="shared" si="12"/>
        <v>0</v>
      </c>
      <c r="I34" s="43">
        <f t="shared" si="12"/>
        <v>5</v>
      </c>
      <c r="J34" s="43">
        <f t="shared" si="12"/>
        <v>0</v>
      </c>
      <c r="K34" s="43">
        <f t="shared" si="12"/>
        <v>0</v>
      </c>
      <c r="L34" s="43">
        <f t="shared" si="12"/>
        <v>24</v>
      </c>
      <c r="M34" s="43">
        <f t="shared" si="12"/>
        <v>0</v>
      </c>
      <c r="N34" s="43">
        <f t="shared" si="12"/>
        <v>47</v>
      </c>
      <c r="O34" s="44">
        <f t="shared" si="12"/>
        <v>2685</v>
      </c>
      <c r="P34" s="45">
        <f t="shared" si="12"/>
        <v>408.4</v>
      </c>
    </row>
    <row r="35" spans="1:16">
      <c r="G35" s="42"/>
    </row>
    <row r="36" spans="1:16">
      <c r="G36" s="42"/>
    </row>
    <row r="37" spans="1:16" ht="12" thickBot="1">
      <c r="B37" s="33" t="s">
        <v>52</v>
      </c>
      <c r="C37" s="33"/>
      <c r="D37" s="33"/>
      <c r="E37" s="33"/>
      <c r="F37" s="34"/>
      <c r="G37" s="34"/>
      <c r="H37" s="34"/>
      <c r="I37" s="34"/>
      <c r="J37" s="34"/>
      <c r="K37" s="34"/>
      <c r="L37" s="34"/>
      <c r="M37" s="34"/>
      <c r="N37" s="34"/>
      <c r="O37" s="35"/>
      <c r="P37" s="35"/>
    </row>
    <row r="38" spans="1:16" s="30" customFormat="1">
      <c r="A38" s="127"/>
      <c r="B38" s="128" t="s">
        <v>64</v>
      </c>
      <c r="C38" s="64"/>
      <c r="D38" s="52"/>
      <c r="E38" s="52"/>
      <c r="F38" s="53"/>
      <c r="G38" s="123">
        <v>2</v>
      </c>
      <c r="H38" s="124"/>
      <c r="I38" s="123"/>
      <c r="J38" s="129"/>
      <c r="K38" s="123"/>
      <c r="L38" s="124"/>
      <c r="M38" s="123"/>
      <c r="N38" s="130">
        <v>40</v>
      </c>
      <c r="O38" s="125">
        <f t="shared" ref="O38:O43" si="13">SUM(F38:N38)</f>
        <v>42</v>
      </c>
      <c r="P38" s="195">
        <f t="shared" ref="P38:P43" si="14">(D38*$D$3)+(E38*$E$3)+(F38*$F$3)+(G38*$G$3)+(H38*$H$3)+(I38*$I$3)+(J38*$J$3)+(K38*$K$3)+(L38*$L$3)+(M38*$M$3)+(N38*$N$3)</f>
        <v>80.5</v>
      </c>
    </row>
    <row r="39" spans="1:16" s="189" customFormat="1">
      <c r="A39" s="127"/>
      <c r="B39" s="128" t="s">
        <v>113</v>
      </c>
      <c r="C39" s="64"/>
      <c r="D39" s="193"/>
      <c r="E39" s="193"/>
      <c r="F39" s="194"/>
      <c r="G39" s="123">
        <v>3</v>
      </c>
      <c r="H39" s="124"/>
      <c r="I39" s="123"/>
      <c r="J39" s="129"/>
      <c r="K39" s="123">
        <v>1</v>
      </c>
      <c r="L39" s="124"/>
      <c r="M39" s="123"/>
      <c r="N39" s="130"/>
      <c r="O39" s="125">
        <f t="shared" si="13"/>
        <v>4</v>
      </c>
      <c r="P39" s="195">
        <f t="shared" si="14"/>
        <v>1.75</v>
      </c>
    </row>
    <row r="40" spans="1:16" s="189" customFormat="1">
      <c r="A40" s="127"/>
      <c r="B40" s="128" t="s">
        <v>114</v>
      </c>
      <c r="C40" s="64"/>
      <c r="D40" s="193"/>
      <c r="E40" s="193"/>
      <c r="F40" s="194"/>
      <c r="G40" s="123"/>
      <c r="H40" s="124"/>
      <c r="I40" s="123"/>
      <c r="J40" s="129"/>
      <c r="K40" s="123">
        <v>1</v>
      </c>
      <c r="L40" s="124"/>
      <c r="M40" s="123"/>
      <c r="N40" s="130">
        <v>1</v>
      </c>
      <c r="O40" s="125">
        <f t="shared" ref="O40" si="15">SUM(F40:N40)</f>
        <v>2</v>
      </c>
      <c r="P40" s="195">
        <f t="shared" ref="P40" si="16">(D40*$D$3)+(E40*$E$3)+(F40*$F$3)+(G40*$G$3)+(H40*$H$3)+(I40*$I$3)+(J40*$J$3)+(K40*$K$3)+(L40*$L$3)+(M40*$M$3)+(N40*$N$3)</f>
        <v>3</v>
      </c>
    </row>
    <row r="41" spans="1:16" s="189" customFormat="1">
      <c r="A41" s="127"/>
      <c r="B41" s="128" t="s">
        <v>65</v>
      </c>
      <c r="C41" s="64"/>
      <c r="D41" s="193"/>
      <c r="E41" s="193"/>
      <c r="F41" s="194"/>
      <c r="G41" s="123">
        <v>2</v>
      </c>
      <c r="H41" s="124"/>
      <c r="I41" s="123"/>
      <c r="J41" s="129"/>
      <c r="K41" s="123"/>
      <c r="L41" s="124"/>
      <c r="M41" s="123"/>
      <c r="N41" s="130"/>
      <c r="O41" s="125">
        <f t="shared" si="13"/>
        <v>2</v>
      </c>
      <c r="P41" s="195">
        <f t="shared" si="14"/>
        <v>0.5</v>
      </c>
    </row>
    <row r="42" spans="1:16" s="189" customFormat="1">
      <c r="A42" s="127"/>
      <c r="B42" s="65" t="s">
        <v>115</v>
      </c>
      <c r="C42" s="64"/>
      <c r="D42" s="193"/>
      <c r="E42" s="193"/>
      <c r="F42" s="194">
        <v>7</v>
      </c>
      <c r="G42" s="123"/>
      <c r="H42" s="124"/>
      <c r="I42" s="123"/>
      <c r="J42" s="129"/>
      <c r="K42" s="123"/>
      <c r="L42" s="124"/>
      <c r="M42" s="123"/>
      <c r="N42" s="130"/>
      <c r="O42" s="125">
        <f t="shared" ref="O42" si="17">SUM(F42:N42)</f>
        <v>7</v>
      </c>
      <c r="P42" s="195">
        <f t="shared" si="14"/>
        <v>0.70000000000000007</v>
      </c>
    </row>
    <row r="43" spans="1:16" s="30" customFormat="1" ht="12.75" customHeight="1">
      <c r="A43" s="127"/>
      <c r="B43" s="65"/>
      <c r="C43" s="64"/>
      <c r="D43" s="52"/>
      <c r="E43" s="52"/>
      <c r="F43" s="53"/>
      <c r="G43" s="133"/>
      <c r="H43" s="134"/>
      <c r="I43" s="131"/>
      <c r="J43" s="1"/>
      <c r="K43" s="131"/>
      <c r="L43" s="108"/>
      <c r="M43" s="131"/>
      <c r="N43" s="1"/>
      <c r="O43" s="126">
        <f t="shared" si="13"/>
        <v>0</v>
      </c>
      <c r="P43" s="195">
        <f t="shared" si="14"/>
        <v>0</v>
      </c>
    </row>
    <row r="44" spans="1:16" ht="12" thickBot="1">
      <c r="A44" s="38"/>
      <c r="B44" s="39" t="s">
        <v>21</v>
      </c>
      <c r="C44" s="39">
        <f t="shared" ref="C44:P44" si="18">SUM(C38:C43)</f>
        <v>0</v>
      </c>
      <c r="D44" s="39">
        <f t="shared" si="18"/>
        <v>0</v>
      </c>
      <c r="E44" s="39">
        <f t="shared" si="18"/>
        <v>0</v>
      </c>
      <c r="F44" s="39">
        <f t="shared" si="18"/>
        <v>7</v>
      </c>
      <c r="G44" s="132">
        <f t="shared" si="18"/>
        <v>7</v>
      </c>
      <c r="H44" s="132">
        <f t="shared" si="18"/>
        <v>0</v>
      </c>
      <c r="I44" s="43">
        <f t="shared" si="18"/>
        <v>0</v>
      </c>
      <c r="J44" s="43">
        <f t="shared" si="18"/>
        <v>0</v>
      </c>
      <c r="K44" s="43">
        <f t="shared" si="18"/>
        <v>2</v>
      </c>
      <c r="L44" s="43">
        <f t="shared" si="18"/>
        <v>0</v>
      </c>
      <c r="M44" s="43">
        <f t="shared" si="18"/>
        <v>0</v>
      </c>
      <c r="N44" s="43">
        <f t="shared" si="18"/>
        <v>41</v>
      </c>
      <c r="O44" s="44">
        <f t="shared" si="18"/>
        <v>57</v>
      </c>
      <c r="P44" s="45">
        <f t="shared" si="18"/>
        <v>86.45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6" spans="1:16" s="188" customFormat="1">
      <c r="G46" s="42"/>
    </row>
    <row r="47" spans="1:16" s="188" customFormat="1" ht="12" thickBot="1">
      <c r="B47" s="190" t="s">
        <v>54</v>
      </c>
      <c r="C47" s="190"/>
      <c r="D47" s="190"/>
      <c r="E47" s="190"/>
      <c r="F47" s="191"/>
      <c r="G47" s="191"/>
      <c r="H47" s="191"/>
      <c r="I47" s="191"/>
      <c r="J47" s="191"/>
      <c r="K47" s="191"/>
      <c r="L47" s="191"/>
      <c r="M47" s="191"/>
      <c r="N47" s="191"/>
      <c r="O47" s="192"/>
      <c r="P47" s="192"/>
    </row>
    <row r="48" spans="1:16" s="189" customFormat="1">
      <c r="A48" s="127"/>
      <c r="B48" s="128" t="s">
        <v>116</v>
      </c>
      <c r="C48" s="64"/>
      <c r="D48" s="193"/>
      <c r="E48" s="193"/>
      <c r="F48" s="194">
        <v>536</v>
      </c>
      <c r="G48" s="123"/>
      <c r="H48" s="124"/>
      <c r="I48" s="123"/>
      <c r="J48" s="129"/>
      <c r="K48" s="123"/>
      <c r="L48" s="124"/>
      <c r="M48" s="123"/>
      <c r="N48" s="130"/>
      <c r="O48" s="125">
        <f t="shared" ref="O48:O51" si="19">SUM(F48:N48)</f>
        <v>536</v>
      </c>
      <c r="P48" s="195">
        <f t="shared" ref="P48:P51" si="20">(D48*$D$3)+(E48*$E$3)+(F48*$F$3)+(G48*$G$3)+(H48*$H$3)+(I48*$I$3)+(J48*$J$3)+(K48*$K$3)+(L48*$L$3)+(M48*$M$3)+(N48*$N$3)</f>
        <v>53.6</v>
      </c>
    </row>
    <row r="49" spans="1:16" s="189" customFormat="1">
      <c r="A49" s="127"/>
      <c r="B49" s="65" t="s">
        <v>117</v>
      </c>
      <c r="C49" s="64"/>
      <c r="D49" s="193"/>
      <c r="E49" s="193">
        <v>1</v>
      </c>
      <c r="F49" s="194"/>
      <c r="G49" s="123"/>
      <c r="H49" s="124"/>
      <c r="I49" s="123"/>
      <c r="J49" s="129"/>
      <c r="K49" s="123"/>
      <c r="L49" s="124"/>
      <c r="M49" s="123"/>
      <c r="N49" s="130"/>
      <c r="O49" s="125">
        <f t="shared" si="19"/>
        <v>0</v>
      </c>
      <c r="P49" s="195">
        <f t="shared" si="20"/>
        <v>72</v>
      </c>
    </row>
    <row r="50" spans="1:16" s="189" customFormat="1">
      <c r="A50" s="127"/>
      <c r="B50" s="65" t="s">
        <v>118</v>
      </c>
      <c r="C50" s="64"/>
      <c r="D50" s="193"/>
      <c r="E50" s="193"/>
      <c r="F50" s="194"/>
      <c r="G50" s="123">
        <v>1</v>
      </c>
      <c r="H50" s="124"/>
      <c r="I50" s="123"/>
      <c r="J50" s="129"/>
      <c r="K50" s="123"/>
      <c r="L50" s="124"/>
      <c r="M50" s="123"/>
      <c r="N50" s="130"/>
      <c r="O50" s="125">
        <f t="shared" si="19"/>
        <v>1</v>
      </c>
      <c r="P50" s="195">
        <f t="shared" si="20"/>
        <v>0.25</v>
      </c>
    </row>
    <row r="51" spans="1:16" s="189" customFormat="1" ht="12.75" customHeight="1">
      <c r="A51" s="127"/>
      <c r="B51" s="65"/>
      <c r="C51" s="64"/>
      <c r="D51" s="193"/>
      <c r="E51" s="193"/>
      <c r="F51" s="194"/>
      <c r="G51" s="133"/>
      <c r="H51" s="134"/>
      <c r="I51" s="131"/>
      <c r="J51" s="188"/>
      <c r="K51" s="131"/>
      <c r="L51" s="108"/>
      <c r="M51" s="131"/>
      <c r="N51" s="188"/>
      <c r="O51" s="126">
        <f t="shared" si="19"/>
        <v>0</v>
      </c>
      <c r="P51" s="195">
        <f t="shared" si="20"/>
        <v>0</v>
      </c>
    </row>
    <row r="52" spans="1:16" s="188" customFormat="1" ht="12" thickBot="1">
      <c r="A52" s="196"/>
      <c r="B52" s="197" t="s">
        <v>21</v>
      </c>
      <c r="C52" s="197">
        <f t="shared" ref="C52:P52" si="21">SUM(C48:C51)</f>
        <v>0</v>
      </c>
      <c r="D52" s="197">
        <f t="shared" si="21"/>
        <v>0</v>
      </c>
      <c r="E52" s="197">
        <f t="shared" si="21"/>
        <v>1</v>
      </c>
      <c r="F52" s="197">
        <f t="shared" si="21"/>
        <v>536</v>
      </c>
      <c r="G52" s="132">
        <f t="shared" si="21"/>
        <v>1</v>
      </c>
      <c r="H52" s="132">
        <f t="shared" si="21"/>
        <v>0</v>
      </c>
      <c r="I52" s="43">
        <f t="shared" si="21"/>
        <v>0</v>
      </c>
      <c r="J52" s="43">
        <f t="shared" si="21"/>
        <v>0</v>
      </c>
      <c r="K52" s="43">
        <f t="shared" si="21"/>
        <v>0</v>
      </c>
      <c r="L52" s="43">
        <f t="shared" si="21"/>
        <v>0</v>
      </c>
      <c r="M52" s="43">
        <f t="shared" si="21"/>
        <v>0</v>
      </c>
      <c r="N52" s="43">
        <f t="shared" si="21"/>
        <v>0</v>
      </c>
      <c r="O52" s="44">
        <f t="shared" si="21"/>
        <v>537</v>
      </c>
      <c r="P52" s="45">
        <f t="shared" si="21"/>
        <v>125.85</v>
      </c>
    </row>
    <row r="53" spans="1:16" s="188" customFormat="1">
      <c r="A53" s="196"/>
      <c r="B53" s="54"/>
      <c r="C53" s="54"/>
      <c r="D53" s="54"/>
      <c r="E53" s="54"/>
      <c r="F53" s="54"/>
      <c r="G53" s="55"/>
      <c r="H53" s="55"/>
      <c r="I53" s="55"/>
      <c r="J53" s="55"/>
      <c r="K53" s="55"/>
      <c r="L53" s="55"/>
      <c r="M53" s="55"/>
      <c r="N53" s="55"/>
      <c r="O53" s="56"/>
      <c r="P53" s="57"/>
    </row>
    <row r="54" spans="1:16" hidden="1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5" spans="1:16" ht="12" hidden="1" thickBot="1">
      <c r="B55" s="33" t="s">
        <v>23</v>
      </c>
      <c r="C55" s="176"/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4"/>
      <c r="O55" s="35"/>
      <c r="P55" s="35"/>
    </row>
    <row r="56" spans="1:16" s="175" customFormat="1" hidden="1">
      <c r="A56" s="174"/>
      <c r="B56" s="177"/>
      <c r="C56" s="178"/>
      <c r="D56" s="178"/>
      <c r="E56" s="178"/>
      <c r="F56" s="179"/>
      <c r="G56" s="180"/>
      <c r="H56" s="181"/>
      <c r="I56" s="182"/>
      <c r="J56" s="181"/>
      <c r="K56" s="180"/>
      <c r="L56" s="183"/>
      <c r="M56" s="180"/>
      <c r="N56" s="181"/>
      <c r="O56" s="184">
        <f>SUM(F56:N56)</f>
        <v>0</v>
      </c>
      <c r="P56" s="195">
        <f t="shared" ref="P56:P57" si="22">(D56*$D$3)+(E56*$E$3)+(F56*$F$3)+(G56*$G$3)+(H56*$H$3)+(I56*$I$3)+(J56*$J$3)+(K56*$K$3)+(L56*$L$3)+(M56*$M$3)+(N56*$N$3)</f>
        <v>0</v>
      </c>
    </row>
    <row r="57" spans="1:16" s="30" customFormat="1" hidden="1">
      <c r="A57" s="1"/>
      <c r="B57" s="177"/>
      <c r="C57" s="64"/>
      <c r="D57" s="178"/>
      <c r="E57" s="178"/>
      <c r="F57" s="179"/>
      <c r="G57" s="180"/>
      <c r="H57" s="181"/>
      <c r="I57" s="182"/>
      <c r="J57" s="181"/>
      <c r="K57" s="180"/>
      <c r="L57" s="62"/>
      <c r="M57" s="59"/>
      <c r="N57" s="60"/>
      <c r="O57" s="36">
        <f>SUM(F57:N57)</f>
        <v>0</v>
      </c>
      <c r="P57" s="195">
        <f t="shared" si="22"/>
        <v>0</v>
      </c>
    </row>
    <row r="58" spans="1:16" ht="12" hidden="1" thickBot="1">
      <c r="A58" s="38"/>
      <c r="B58" s="39" t="s">
        <v>21</v>
      </c>
      <c r="C58" s="39">
        <f t="shared" ref="C58:D58" si="23">SUM(C57:C57)</f>
        <v>0</v>
      </c>
      <c r="D58" s="39">
        <f t="shared" si="23"/>
        <v>0</v>
      </c>
      <c r="E58" s="44">
        <f t="shared" ref="E58:N58" si="24">SUM(E56:E57)</f>
        <v>0</v>
      </c>
      <c r="F58" s="44">
        <f t="shared" si="24"/>
        <v>0</v>
      </c>
      <c r="G58" s="44">
        <f t="shared" si="24"/>
        <v>0</v>
      </c>
      <c r="H58" s="44">
        <f t="shared" si="24"/>
        <v>0</v>
      </c>
      <c r="I58" s="44">
        <f t="shared" si="24"/>
        <v>0</v>
      </c>
      <c r="J58" s="44">
        <f t="shared" si="24"/>
        <v>0</v>
      </c>
      <c r="K58" s="44">
        <f t="shared" si="24"/>
        <v>0</v>
      </c>
      <c r="L58" s="44">
        <f t="shared" si="24"/>
        <v>0</v>
      </c>
      <c r="M58" s="44">
        <f t="shared" si="24"/>
        <v>0</v>
      </c>
      <c r="N58" s="44">
        <f t="shared" si="24"/>
        <v>0</v>
      </c>
      <c r="O58" s="44">
        <f>SUM(O56:O57)</f>
        <v>0</v>
      </c>
      <c r="P58" s="45">
        <f>SUM(P56:P57)</f>
        <v>0</v>
      </c>
    </row>
    <row r="59" spans="1:16" hidden="1">
      <c r="A59" s="38"/>
      <c r="B59" s="54"/>
      <c r="C59" s="54"/>
      <c r="D59" s="54"/>
      <c r="E59" s="54"/>
      <c r="F59" s="54"/>
      <c r="G59" s="55"/>
      <c r="H59" s="55"/>
      <c r="I59" s="55"/>
      <c r="J59" s="55"/>
      <c r="K59" s="55"/>
      <c r="L59" s="55"/>
      <c r="M59" s="55"/>
      <c r="N59" s="55"/>
      <c r="O59" s="56"/>
      <c r="P59" s="57"/>
    </row>
    <row r="60" spans="1:16">
      <c r="A60" s="38"/>
      <c r="B60" s="54"/>
      <c r="C60" s="54"/>
      <c r="D60" s="54"/>
      <c r="E60" s="54"/>
      <c r="F60" s="54"/>
      <c r="G60" s="55"/>
      <c r="H60" s="55"/>
      <c r="I60" s="55"/>
      <c r="J60" s="55"/>
      <c r="K60" s="55"/>
      <c r="L60" s="55"/>
      <c r="M60" s="55"/>
      <c r="N60" s="55"/>
      <c r="O60" s="56"/>
      <c r="P60" s="57"/>
    </row>
    <row r="61" spans="1:16" ht="12" thickBot="1">
      <c r="B61" s="33" t="s">
        <v>43</v>
      </c>
      <c r="C61" s="33"/>
      <c r="D61" s="33"/>
      <c r="E61" s="33"/>
      <c r="F61" s="34"/>
      <c r="G61" s="34"/>
      <c r="H61" s="34"/>
      <c r="I61" s="34"/>
      <c r="J61" s="34"/>
      <c r="K61" s="34"/>
      <c r="L61" s="34"/>
      <c r="M61" s="34"/>
      <c r="N61" s="34"/>
      <c r="O61" s="35"/>
      <c r="P61" s="35"/>
    </row>
    <row r="62" spans="1:16" s="30" customFormat="1" ht="11.25" customHeight="1">
      <c r="A62" s="1"/>
      <c r="B62" s="58" t="s">
        <v>111</v>
      </c>
      <c r="C62" s="51"/>
      <c r="D62" s="193"/>
      <c r="E62" s="193"/>
      <c r="F62" s="194">
        <v>125</v>
      </c>
      <c r="G62" s="180"/>
      <c r="H62" s="181">
        <v>20</v>
      </c>
      <c r="I62" s="182"/>
      <c r="J62" s="181">
        <v>10</v>
      </c>
      <c r="K62" s="180"/>
      <c r="L62" s="183"/>
      <c r="M62" s="180"/>
      <c r="N62" s="181"/>
      <c r="O62" s="36">
        <f t="shared" ref="O62:O64" si="25">SUM(F62:N62)</f>
        <v>155</v>
      </c>
      <c r="P62" s="195">
        <f t="shared" ref="P62" si="26">(D62*$D$3)+(E62*$E$3)+(F62*$F$3)+(G62*$G$3)+(H62*$H$3)+(I62*$I$3)+(J62*$J$3)+(K62*$K$3)+(L62*$L$3)+(M62*$M$3)+(N62*$N$3)</f>
        <v>22.5</v>
      </c>
    </row>
    <row r="63" spans="1:16" s="30" customFormat="1" ht="11.25" customHeight="1">
      <c r="A63" s="1"/>
      <c r="B63" s="58" t="s">
        <v>112</v>
      </c>
      <c r="C63" s="51"/>
      <c r="D63" s="52"/>
      <c r="E63" s="52"/>
      <c r="F63" s="53"/>
      <c r="G63" s="59"/>
      <c r="H63" s="60"/>
      <c r="I63" s="61"/>
      <c r="J63" s="60"/>
      <c r="K63" s="59"/>
      <c r="L63" s="62">
        <v>10</v>
      </c>
      <c r="M63" s="59"/>
      <c r="N63" s="60"/>
      <c r="O63" s="36">
        <f t="shared" si="25"/>
        <v>10</v>
      </c>
      <c r="P63" s="195">
        <f t="shared" ref="P63:P64" si="27">(D63*$D$3)+(E63*$E$3)+(F63*$F$3)+(G63*$G$3)+(H63*$H$3)+(I63*$I$3)+(J63*$J$3)+(K63*$K$3)+(L63*$L$3)+(M63*$M$3)+(N63*$N$3)</f>
        <v>10</v>
      </c>
    </row>
    <row r="64" spans="1:16" s="30" customFormat="1" ht="11.25" customHeight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25"/>
        <v>0</v>
      </c>
      <c r="P64" s="195">
        <f t="shared" si="27"/>
        <v>0</v>
      </c>
    </row>
    <row r="65" spans="1:16" ht="12" thickBot="1">
      <c r="A65" s="38"/>
      <c r="B65" s="39" t="s">
        <v>21</v>
      </c>
      <c r="C65" s="39">
        <f t="shared" ref="C65:P65" si="28">SUM(C62:C64)</f>
        <v>0</v>
      </c>
      <c r="D65" s="39">
        <f t="shared" si="28"/>
        <v>0</v>
      </c>
      <c r="E65" s="39">
        <f t="shared" si="28"/>
        <v>0</v>
      </c>
      <c r="F65" s="39">
        <f t="shared" si="28"/>
        <v>125</v>
      </c>
      <c r="G65" s="43">
        <f t="shared" si="28"/>
        <v>0</v>
      </c>
      <c r="H65" s="43">
        <f t="shared" si="28"/>
        <v>20</v>
      </c>
      <c r="I65" s="43">
        <f t="shared" si="28"/>
        <v>0</v>
      </c>
      <c r="J65" s="43">
        <f t="shared" si="28"/>
        <v>10</v>
      </c>
      <c r="K65" s="43">
        <f t="shared" si="28"/>
        <v>0</v>
      </c>
      <c r="L65" s="43">
        <f t="shared" si="28"/>
        <v>10</v>
      </c>
      <c r="M65" s="43">
        <f t="shared" si="28"/>
        <v>0</v>
      </c>
      <c r="N65" s="43">
        <f t="shared" si="28"/>
        <v>0</v>
      </c>
      <c r="O65" s="44">
        <f t="shared" si="28"/>
        <v>165</v>
      </c>
      <c r="P65" s="45">
        <f t="shared" si="28"/>
        <v>32.5</v>
      </c>
    </row>
    <row r="66" spans="1:16" ht="11.25" customHeight="1">
      <c r="A66" s="38"/>
      <c r="B66" s="54"/>
      <c r="C66" s="54"/>
      <c r="D66" s="54"/>
      <c r="E66" s="54"/>
      <c r="F66" s="54"/>
      <c r="G66" s="55"/>
      <c r="H66" s="55"/>
      <c r="I66" s="55"/>
      <c r="J66" s="55"/>
      <c r="K66" s="55"/>
      <c r="L66" s="55"/>
      <c r="M66" s="55"/>
      <c r="N66" s="55"/>
      <c r="O66" s="56"/>
      <c r="P66" s="57"/>
    </row>
    <row r="67" spans="1:16" hidden="1"/>
    <row r="68" spans="1:16" ht="12" hidden="1" thickBot="1">
      <c r="B68" s="33" t="s">
        <v>30</v>
      </c>
      <c r="C68" s="33"/>
      <c r="D68" s="33"/>
      <c r="E68" s="33"/>
      <c r="F68" s="34"/>
      <c r="G68" s="34"/>
      <c r="H68" s="34"/>
      <c r="I68" s="34"/>
      <c r="J68" s="34"/>
      <c r="K68" s="34"/>
      <c r="L68" s="34"/>
      <c r="M68" s="34"/>
      <c r="N68" s="34"/>
      <c r="O68" s="35"/>
      <c r="P68" s="35"/>
    </row>
    <row r="69" spans="1:16" s="30" customFormat="1" ht="11.25" hidden="1" customHeight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>SUM(F69:N69)</f>
        <v>0</v>
      </c>
      <c r="P69" s="195">
        <f t="shared" ref="P69:P70" si="29">(D69*$D$3)+(E69*$E$3)+(F69*$F$3)+(G69*$G$3)+(H69*$H$3)+(I69*$I$3)+(J69*$J$3)+(K69*$K$3)+(L69*$L$3)+(M69*$M$3)+(N69*$N$3)</f>
        <v>0</v>
      </c>
    </row>
    <row r="70" spans="1:16" s="30" customFormat="1" ht="11.25" hidden="1" customHeight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>SUM(F70:N70)</f>
        <v>0</v>
      </c>
      <c r="P70" s="195">
        <f t="shared" si="29"/>
        <v>0</v>
      </c>
    </row>
    <row r="71" spans="1:16" ht="12" hidden="1" thickBot="1">
      <c r="A71" s="38"/>
      <c r="B71" s="39" t="s">
        <v>21</v>
      </c>
      <c r="C71" s="39">
        <f t="shared" ref="C71:P71" si="30">SUM(C69:C70)</f>
        <v>0</v>
      </c>
      <c r="D71" s="39">
        <f t="shared" si="30"/>
        <v>0</v>
      </c>
      <c r="E71" s="39">
        <f t="shared" si="30"/>
        <v>0</v>
      </c>
      <c r="F71" s="39">
        <f t="shared" si="30"/>
        <v>0</v>
      </c>
      <c r="G71" s="43">
        <f t="shared" si="30"/>
        <v>0</v>
      </c>
      <c r="H71" s="43">
        <f t="shared" si="30"/>
        <v>0</v>
      </c>
      <c r="I71" s="43">
        <f t="shared" si="30"/>
        <v>0</v>
      </c>
      <c r="J71" s="43">
        <f t="shared" si="30"/>
        <v>0</v>
      </c>
      <c r="K71" s="43">
        <f t="shared" si="30"/>
        <v>0</v>
      </c>
      <c r="L71" s="43">
        <f t="shared" si="30"/>
        <v>0</v>
      </c>
      <c r="M71" s="43">
        <f t="shared" si="30"/>
        <v>0</v>
      </c>
      <c r="N71" s="43">
        <f t="shared" si="30"/>
        <v>0</v>
      </c>
      <c r="O71" s="44">
        <f t="shared" si="30"/>
        <v>0</v>
      </c>
      <c r="P71" s="45">
        <f t="shared" si="30"/>
        <v>0</v>
      </c>
    </row>
    <row r="72" spans="1:16" ht="11.25" hidden="1" customHeight="1">
      <c r="A72" s="38"/>
      <c r="B72" s="54"/>
      <c r="C72" s="54"/>
      <c r="D72" s="54"/>
      <c r="E72" s="54"/>
      <c r="F72" s="54"/>
      <c r="G72" s="55"/>
      <c r="H72" s="55"/>
      <c r="I72" s="55"/>
      <c r="J72" s="55"/>
      <c r="K72" s="55"/>
      <c r="L72" s="55"/>
      <c r="M72" s="55"/>
      <c r="N72" s="55"/>
      <c r="O72" s="56"/>
      <c r="P72" s="57"/>
    </row>
    <row r="73" spans="1:16" s="185" customFormat="1" hidden="1"/>
    <row r="74" spans="1:16" s="185" customFormat="1" ht="12" hidden="1" thickBot="1">
      <c r="B74" s="176" t="s">
        <v>53</v>
      </c>
      <c r="C74" s="176"/>
      <c r="D74" s="176"/>
      <c r="E74" s="176"/>
      <c r="F74" s="34"/>
      <c r="G74" s="34"/>
      <c r="H74" s="34"/>
      <c r="I74" s="34"/>
      <c r="J74" s="34"/>
      <c r="K74" s="34"/>
      <c r="L74" s="34"/>
      <c r="M74" s="34"/>
      <c r="N74" s="34"/>
      <c r="O74" s="35"/>
      <c r="P74" s="35"/>
    </row>
    <row r="75" spans="1:16" s="186" customFormat="1" hidden="1">
      <c r="A75" s="185"/>
      <c r="B75" s="187"/>
      <c r="C75" s="63"/>
      <c r="D75" s="178"/>
      <c r="E75" s="178"/>
      <c r="F75" s="179"/>
      <c r="G75" s="180"/>
      <c r="H75" s="181"/>
      <c r="I75" s="182"/>
      <c r="J75" s="181"/>
      <c r="K75" s="180"/>
      <c r="L75" s="183"/>
      <c r="M75" s="180"/>
      <c r="N75" s="181"/>
      <c r="O75" s="184">
        <f t="shared" ref="O75:O99" si="31">SUM(F75:N75)</f>
        <v>0</v>
      </c>
      <c r="P75" s="195">
        <f t="shared" ref="P75:P99" si="32">(D75*$D$3)+(E75*$E$3)+(F75*$F$3)+(G75*$G$3)+(H75*$H$3)+(I75*$I$3)+(J75*$J$3)+(K75*$K$3)+(L75*$L$3)+(M75*$M$3)+(N75*$N$3)</f>
        <v>0</v>
      </c>
    </row>
    <row r="76" spans="1:16" s="189" customFormat="1" hidden="1">
      <c r="A76" s="188"/>
      <c r="B76" s="187"/>
      <c r="C76" s="51"/>
      <c r="D76" s="193"/>
      <c r="E76" s="193"/>
      <c r="F76" s="194"/>
      <c r="G76" s="180"/>
      <c r="H76" s="181"/>
      <c r="I76" s="182"/>
      <c r="J76" s="181"/>
      <c r="K76" s="180"/>
      <c r="L76" s="183"/>
      <c r="M76" s="180"/>
      <c r="N76" s="181"/>
      <c r="O76" s="184">
        <f t="shared" si="31"/>
        <v>0</v>
      </c>
      <c r="P76" s="195">
        <f t="shared" si="32"/>
        <v>0</v>
      </c>
    </row>
    <row r="77" spans="1:16" s="189" customFormat="1" hidden="1">
      <c r="A77" s="188"/>
      <c r="B77" s="187"/>
      <c r="C77" s="51"/>
      <c r="D77" s="193"/>
      <c r="E77" s="193"/>
      <c r="F77" s="194"/>
      <c r="G77" s="180"/>
      <c r="H77" s="181"/>
      <c r="I77" s="182"/>
      <c r="J77" s="181"/>
      <c r="K77" s="180"/>
      <c r="L77" s="183"/>
      <c r="M77" s="180"/>
      <c r="N77" s="181"/>
      <c r="O77" s="184">
        <f t="shared" si="31"/>
        <v>0</v>
      </c>
      <c r="P77" s="195">
        <f t="shared" si="32"/>
        <v>0</v>
      </c>
    </row>
    <row r="78" spans="1:16" s="189" customFormat="1" hidden="1">
      <c r="A78" s="188"/>
      <c r="B78" s="187"/>
      <c r="C78" s="51"/>
      <c r="D78" s="193"/>
      <c r="E78" s="193"/>
      <c r="F78" s="194"/>
      <c r="G78" s="180"/>
      <c r="H78" s="181"/>
      <c r="I78" s="182"/>
      <c r="J78" s="181"/>
      <c r="K78" s="180"/>
      <c r="L78" s="183"/>
      <c r="M78" s="180"/>
      <c r="N78" s="181"/>
      <c r="O78" s="184">
        <f t="shared" si="31"/>
        <v>0</v>
      </c>
      <c r="P78" s="195">
        <f t="shared" si="32"/>
        <v>0</v>
      </c>
    </row>
    <row r="79" spans="1:16" s="189" customFormat="1" hidden="1">
      <c r="A79" s="188"/>
      <c r="B79" s="187"/>
      <c r="C79" s="51"/>
      <c r="D79" s="193"/>
      <c r="E79" s="193"/>
      <c r="F79" s="194"/>
      <c r="G79" s="180"/>
      <c r="H79" s="181"/>
      <c r="I79" s="182"/>
      <c r="J79" s="181"/>
      <c r="K79" s="180"/>
      <c r="L79" s="183"/>
      <c r="M79" s="180"/>
      <c r="N79" s="181"/>
      <c r="O79" s="184">
        <f t="shared" si="31"/>
        <v>0</v>
      </c>
      <c r="P79" s="195">
        <f t="shared" si="32"/>
        <v>0</v>
      </c>
    </row>
    <row r="80" spans="1:16" s="189" customFormat="1" hidden="1">
      <c r="A80" s="188"/>
      <c r="B80" s="187"/>
      <c r="C80" s="51"/>
      <c r="D80" s="193"/>
      <c r="E80" s="193"/>
      <c r="F80" s="194"/>
      <c r="G80" s="180"/>
      <c r="H80" s="181"/>
      <c r="I80" s="182"/>
      <c r="J80" s="181"/>
      <c r="K80" s="180"/>
      <c r="L80" s="183"/>
      <c r="M80" s="180"/>
      <c r="N80" s="181"/>
      <c r="O80" s="184">
        <f t="shared" si="31"/>
        <v>0</v>
      </c>
      <c r="P80" s="195">
        <f t="shared" si="32"/>
        <v>0</v>
      </c>
    </row>
    <row r="81" spans="1:16" s="189" customFormat="1" hidden="1">
      <c r="A81" s="188"/>
      <c r="B81" s="187"/>
      <c r="C81" s="51"/>
      <c r="D81" s="193"/>
      <c r="E81" s="193"/>
      <c r="F81" s="194"/>
      <c r="G81" s="180"/>
      <c r="H81" s="181"/>
      <c r="I81" s="182"/>
      <c r="J81" s="181"/>
      <c r="K81" s="180"/>
      <c r="L81" s="183"/>
      <c r="M81" s="180"/>
      <c r="N81" s="181"/>
      <c r="O81" s="184">
        <f t="shared" si="31"/>
        <v>0</v>
      </c>
      <c r="P81" s="195">
        <f t="shared" si="32"/>
        <v>0</v>
      </c>
    </row>
    <row r="82" spans="1:16" s="189" customFormat="1" hidden="1">
      <c r="A82" s="188"/>
      <c r="B82" s="187"/>
      <c r="C82" s="51"/>
      <c r="D82" s="193"/>
      <c r="E82" s="193"/>
      <c r="F82" s="194"/>
      <c r="G82" s="180"/>
      <c r="H82" s="181"/>
      <c r="I82" s="182"/>
      <c r="J82" s="181"/>
      <c r="K82" s="180"/>
      <c r="L82" s="183"/>
      <c r="M82" s="180"/>
      <c r="N82" s="181"/>
      <c r="O82" s="184">
        <f t="shared" si="31"/>
        <v>0</v>
      </c>
      <c r="P82" s="195">
        <f t="shared" si="32"/>
        <v>0</v>
      </c>
    </row>
    <row r="83" spans="1:16" s="189" customFormat="1" hidden="1">
      <c r="A83" s="188"/>
      <c r="B83" s="187"/>
      <c r="C83" s="51"/>
      <c r="D83" s="193"/>
      <c r="E83" s="193"/>
      <c r="F83" s="194"/>
      <c r="G83" s="180"/>
      <c r="H83" s="181"/>
      <c r="I83" s="182"/>
      <c r="J83" s="181"/>
      <c r="K83" s="180"/>
      <c r="L83" s="183"/>
      <c r="M83" s="180"/>
      <c r="N83" s="181"/>
      <c r="O83" s="184">
        <f t="shared" si="31"/>
        <v>0</v>
      </c>
      <c r="P83" s="195">
        <f t="shared" si="32"/>
        <v>0</v>
      </c>
    </row>
    <row r="84" spans="1:16" s="189" customFormat="1" hidden="1">
      <c r="A84" s="188"/>
      <c r="B84" s="187"/>
      <c r="C84" s="51"/>
      <c r="D84" s="193"/>
      <c r="E84" s="193"/>
      <c r="F84" s="194"/>
      <c r="G84" s="180"/>
      <c r="H84" s="181"/>
      <c r="I84" s="182"/>
      <c r="J84" s="181"/>
      <c r="K84" s="180"/>
      <c r="L84" s="183"/>
      <c r="M84" s="180"/>
      <c r="N84" s="181"/>
      <c r="O84" s="184">
        <f t="shared" si="31"/>
        <v>0</v>
      </c>
      <c r="P84" s="195">
        <f t="shared" si="32"/>
        <v>0</v>
      </c>
    </row>
    <row r="85" spans="1:16" s="189" customFormat="1" hidden="1">
      <c r="A85" s="188"/>
      <c r="B85" s="187"/>
      <c r="C85" s="51"/>
      <c r="D85" s="193"/>
      <c r="E85" s="193"/>
      <c r="F85" s="194"/>
      <c r="G85" s="180"/>
      <c r="H85" s="181"/>
      <c r="I85" s="182"/>
      <c r="J85" s="181"/>
      <c r="K85" s="180"/>
      <c r="L85" s="183"/>
      <c r="M85" s="180"/>
      <c r="N85" s="181"/>
      <c r="O85" s="184">
        <f t="shared" si="31"/>
        <v>0</v>
      </c>
      <c r="P85" s="195">
        <f t="shared" si="32"/>
        <v>0</v>
      </c>
    </row>
    <row r="86" spans="1:16" s="189" customFormat="1" hidden="1">
      <c r="A86" s="188"/>
      <c r="B86" s="187"/>
      <c r="C86" s="51"/>
      <c r="D86" s="193"/>
      <c r="E86" s="193"/>
      <c r="F86" s="194"/>
      <c r="G86" s="180"/>
      <c r="H86" s="181"/>
      <c r="I86" s="182"/>
      <c r="J86" s="181"/>
      <c r="K86" s="180"/>
      <c r="L86" s="183"/>
      <c r="M86" s="180"/>
      <c r="N86" s="181"/>
      <c r="O86" s="184">
        <f t="shared" si="31"/>
        <v>0</v>
      </c>
      <c r="P86" s="195">
        <f t="shared" si="32"/>
        <v>0</v>
      </c>
    </row>
    <row r="87" spans="1:16" s="189" customFormat="1" hidden="1">
      <c r="A87" s="188"/>
      <c r="B87" s="187"/>
      <c r="C87" s="51"/>
      <c r="D87" s="193"/>
      <c r="E87" s="193"/>
      <c r="F87" s="194"/>
      <c r="G87" s="180"/>
      <c r="H87" s="181"/>
      <c r="I87" s="182"/>
      <c r="J87" s="181"/>
      <c r="K87" s="180"/>
      <c r="L87" s="183"/>
      <c r="M87" s="180"/>
      <c r="N87" s="181"/>
      <c r="O87" s="184">
        <f t="shared" si="31"/>
        <v>0</v>
      </c>
      <c r="P87" s="195">
        <f t="shared" si="32"/>
        <v>0</v>
      </c>
    </row>
    <row r="88" spans="1:16" s="186" customFormat="1" hidden="1">
      <c r="A88" s="185"/>
      <c r="B88" s="187"/>
      <c r="C88" s="51"/>
      <c r="D88" s="178"/>
      <c r="E88" s="178"/>
      <c r="F88" s="179"/>
      <c r="G88" s="180"/>
      <c r="H88" s="181"/>
      <c r="I88" s="182"/>
      <c r="J88" s="181"/>
      <c r="K88" s="180"/>
      <c r="L88" s="183"/>
      <c r="M88" s="180"/>
      <c r="N88" s="181"/>
      <c r="O88" s="184">
        <f t="shared" si="31"/>
        <v>0</v>
      </c>
      <c r="P88" s="195">
        <f t="shared" si="32"/>
        <v>0</v>
      </c>
    </row>
    <row r="89" spans="1:16" s="186" customFormat="1" hidden="1">
      <c r="A89" s="185"/>
      <c r="B89" s="187"/>
      <c r="C89" s="51"/>
      <c r="D89" s="178"/>
      <c r="E89" s="178"/>
      <c r="F89" s="179"/>
      <c r="G89" s="180"/>
      <c r="H89" s="181"/>
      <c r="I89" s="182"/>
      <c r="J89" s="181"/>
      <c r="K89" s="180"/>
      <c r="L89" s="183"/>
      <c r="M89" s="180"/>
      <c r="N89" s="181"/>
      <c r="O89" s="184">
        <f t="shared" si="31"/>
        <v>0</v>
      </c>
      <c r="P89" s="195">
        <f t="shared" si="32"/>
        <v>0</v>
      </c>
    </row>
    <row r="90" spans="1:16" s="186" customFormat="1" hidden="1">
      <c r="A90" s="185"/>
      <c r="B90" s="187"/>
      <c r="C90" s="51"/>
      <c r="D90" s="178"/>
      <c r="E90" s="178"/>
      <c r="F90" s="179"/>
      <c r="G90" s="180"/>
      <c r="H90" s="181"/>
      <c r="I90" s="182"/>
      <c r="J90" s="181"/>
      <c r="K90" s="180"/>
      <c r="L90" s="183"/>
      <c r="M90" s="180"/>
      <c r="N90" s="181"/>
      <c r="O90" s="184">
        <f t="shared" si="31"/>
        <v>0</v>
      </c>
      <c r="P90" s="195">
        <f t="shared" si="32"/>
        <v>0</v>
      </c>
    </row>
    <row r="91" spans="1:16" s="186" customFormat="1" hidden="1">
      <c r="A91" s="185"/>
      <c r="B91" s="187"/>
      <c r="C91" s="51"/>
      <c r="D91" s="178"/>
      <c r="E91" s="178"/>
      <c r="F91" s="179"/>
      <c r="G91" s="180"/>
      <c r="H91" s="181"/>
      <c r="I91" s="182"/>
      <c r="J91" s="181"/>
      <c r="K91" s="180"/>
      <c r="L91" s="183"/>
      <c r="M91" s="180"/>
      <c r="N91" s="181"/>
      <c r="O91" s="184">
        <f t="shared" si="31"/>
        <v>0</v>
      </c>
      <c r="P91" s="195">
        <f t="shared" si="32"/>
        <v>0</v>
      </c>
    </row>
    <row r="92" spans="1:16" s="186" customFormat="1" hidden="1">
      <c r="A92" s="185"/>
      <c r="B92" s="187"/>
      <c r="C92" s="51"/>
      <c r="D92" s="178"/>
      <c r="E92" s="178"/>
      <c r="F92" s="179"/>
      <c r="G92" s="180"/>
      <c r="H92" s="181"/>
      <c r="I92" s="182"/>
      <c r="J92" s="181"/>
      <c r="K92" s="180"/>
      <c r="L92" s="183"/>
      <c r="M92" s="180"/>
      <c r="N92" s="181"/>
      <c r="O92" s="184">
        <f t="shared" si="31"/>
        <v>0</v>
      </c>
      <c r="P92" s="195">
        <f t="shared" si="32"/>
        <v>0</v>
      </c>
    </row>
    <row r="93" spans="1:16" s="189" customFormat="1" hidden="1">
      <c r="A93" s="188"/>
      <c r="B93" s="187"/>
      <c r="C93" s="51"/>
      <c r="D93" s="193"/>
      <c r="E93" s="193"/>
      <c r="F93" s="194"/>
      <c r="G93" s="180"/>
      <c r="H93" s="181"/>
      <c r="I93" s="182"/>
      <c r="J93" s="181"/>
      <c r="K93" s="180"/>
      <c r="L93" s="183"/>
      <c r="M93" s="180"/>
      <c r="N93" s="181"/>
      <c r="O93" s="184">
        <f t="shared" ref="O93:O98" si="33">SUM(F93:N93)</f>
        <v>0</v>
      </c>
      <c r="P93" s="195">
        <f t="shared" si="32"/>
        <v>0</v>
      </c>
    </row>
    <row r="94" spans="1:16" s="189" customFormat="1" hidden="1">
      <c r="A94" s="188"/>
      <c r="B94" s="187"/>
      <c r="C94" s="51"/>
      <c r="D94" s="193"/>
      <c r="E94" s="193"/>
      <c r="F94" s="194"/>
      <c r="G94" s="180"/>
      <c r="H94" s="181"/>
      <c r="I94" s="182"/>
      <c r="J94" s="181"/>
      <c r="K94" s="180"/>
      <c r="L94" s="183"/>
      <c r="M94" s="180"/>
      <c r="N94" s="181"/>
      <c r="O94" s="184">
        <f t="shared" si="33"/>
        <v>0</v>
      </c>
      <c r="P94" s="195">
        <f t="shared" si="32"/>
        <v>0</v>
      </c>
    </row>
    <row r="95" spans="1:16" s="189" customFormat="1" hidden="1">
      <c r="A95" s="188"/>
      <c r="B95" s="187"/>
      <c r="C95" s="51"/>
      <c r="D95" s="193"/>
      <c r="E95" s="193"/>
      <c r="F95" s="194"/>
      <c r="G95" s="180"/>
      <c r="H95" s="181"/>
      <c r="I95" s="182"/>
      <c r="J95" s="181"/>
      <c r="K95" s="180"/>
      <c r="L95" s="183"/>
      <c r="M95" s="180"/>
      <c r="N95" s="181"/>
      <c r="O95" s="184">
        <f t="shared" si="33"/>
        <v>0</v>
      </c>
      <c r="P95" s="195">
        <f t="shared" si="32"/>
        <v>0</v>
      </c>
    </row>
    <row r="96" spans="1:16" s="189" customFormat="1" hidden="1">
      <c r="A96" s="188"/>
      <c r="B96" s="187"/>
      <c r="C96" s="51"/>
      <c r="D96" s="193"/>
      <c r="E96" s="193"/>
      <c r="F96" s="194"/>
      <c r="G96" s="180"/>
      <c r="H96" s="181"/>
      <c r="I96" s="182"/>
      <c r="J96" s="181"/>
      <c r="K96" s="180"/>
      <c r="L96" s="183"/>
      <c r="M96" s="180"/>
      <c r="N96" s="181"/>
      <c r="O96" s="184">
        <f t="shared" si="33"/>
        <v>0</v>
      </c>
      <c r="P96" s="195">
        <f t="shared" si="32"/>
        <v>0</v>
      </c>
    </row>
    <row r="97" spans="1:16" s="189" customFormat="1" hidden="1">
      <c r="A97" s="188"/>
      <c r="B97" s="187"/>
      <c r="C97" s="51"/>
      <c r="D97" s="193"/>
      <c r="E97" s="193"/>
      <c r="F97" s="194"/>
      <c r="G97" s="180"/>
      <c r="H97" s="181"/>
      <c r="I97" s="182"/>
      <c r="J97" s="181"/>
      <c r="K97" s="180"/>
      <c r="L97" s="183"/>
      <c r="M97" s="180"/>
      <c r="N97" s="181"/>
      <c r="O97" s="184">
        <f t="shared" si="33"/>
        <v>0</v>
      </c>
      <c r="P97" s="195">
        <f t="shared" si="32"/>
        <v>0</v>
      </c>
    </row>
    <row r="98" spans="1:16" s="189" customFormat="1" hidden="1">
      <c r="A98" s="188"/>
      <c r="B98" s="187"/>
      <c r="C98" s="51"/>
      <c r="D98" s="193"/>
      <c r="E98" s="193"/>
      <c r="F98" s="194"/>
      <c r="G98" s="180"/>
      <c r="H98" s="181"/>
      <c r="I98" s="182"/>
      <c r="J98" s="181"/>
      <c r="K98" s="180"/>
      <c r="L98" s="183"/>
      <c r="M98" s="180"/>
      <c r="N98" s="181"/>
      <c r="O98" s="184">
        <f t="shared" si="33"/>
        <v>0</v>
      </c>
      <c r="P98" s="195">
        <f t="shared" si="32"/>
        <v>0</v>
      </c>
    </row>
    <row r="99" spans="1:16" s="186" customFormat="1" hidden="1">
      <c r="A99" s="185"/>
      <c r="B99" s="187"/>
      <c r="C99" s="51"/>
      <c r="D99" s="178"/>
      <c r="E99" s="178"/>
      <c r="F99" s="179"/>
      <c r="G99" s="180"/>
      <c r="H99" s="181"/>
      <c r="I99" s="182"/>
      <c r="J99" s="181"/>
      <c r="K99" s="180"/>
      <c r="L99" s="183"/>
      <c r="M99" s="180"/>
      <c r="N99" s="181"/>
      <c r="O99" s="184">
        <f t="shared" si="31"/>
        <v>0</v>
      </c>
      <c r="P99" s="195">
        <f t="shared" si="32"/>
        <v>0</v>
      </c>
    </row>
    <row r="100" spans="1:16" s="185" customFormat="1" ht="12" hidden="1" thickBot="1">
      <c r="A100" s="38"/>
      <c r="B100" s="39" t="s">
        <v>21</v>
      </c>
      <c r="C100" s="39">
        <f>SUM(C99:C99)</f>
        <v>0</v>
      </c>
      <c r="D100" s="39">
        <f>SUM(D75:D99)</f>
        <v>0</v>
      </c>
      <c r="E100" s="39">
        <f>SUM(E75:E99)</f>
        <v>0</v>
      </c>
      <c r="F100" s="39">
        <f>SUM(F99:F99)</f>
        <v>0</v>
      </c>
      <c r="G100" s="43">
        <f t="shared" ref="G100:P100" si="34">SUM(G75:G99)</f>
        <v>0</v>
      </c>
      <c r="H100" s="43">
        <f t="shared" si="34"/>
        <v>0</v>
      </c>
      <c r="I100" s="43">
        <f t="shared" si="34"/>
        <v>0</v>
      </c>
      <c r="J100" s="43">
        <f t="shared" si="34"/>
        <v>0</v>
      </c>
      <c r="K100" s="43">
        <f t="shared" si="34"/>
        <v>0</v>
      </c>
      <c r="L100" s="43">
        <f t="shared" si="34"/>
        <v>0</v>
      </c>
      <c r="M100" s="43">
        <f t="shared" si="34"/>
        <v>0</v>
      </c>
      <c r="N100" s="43">
        <f t="shared" si="34"/>
        <v>0</v>
      </c>
      <c r="O100" s="44">
        <f t="shared" si="34"/>
        <v>0</v>
      </c>
      <c r="P100" s="45">
        <f t="shared" si="34"/>
        <v>0</v>
      </c>
    </row>
    <row r="101" spans="1:16" s="185" customFormat="1" hidden="1"/>
    <row r="102" spans="1:16" s="188" customFormat="1" hidden="1"/>
    <row r="103" spans="1:16" s="188" customFormat="1" ht="12" hidden="1" thickBot="1">
      <c r="B103" s="190" t="s">
        <v>63</v>
      </c>
      <c r="C103" s="190"/>
      <c r="D103" s="190"/>
      <c r="E103" s="190"/>
      <c r="F103" s="191"/>
      <c r="G103" s="191"/>
      <c r="H103" s="191"/>
      <c r="I103" s="191"/>
      <c r="J103" s="191"/>
      <c r="K103" s="191"/>
      <c r="L103" s="191"/>
      <c r="M103" s="191"/>
      <c r="N103" s="191"/>
      <c r="O103" s="192"/>
      <c r="P103" s="192"/>
    </row>
    <row r="104" spans="1:16" s="189" customFormat="1" hidden="1">
      <c r="A104" s="188"/>
      <c r="B104" s="187"/>
      <c r="C104" s="63"/>
      <c r="D104" s="193"/>
      <c r="E104" s="193"/>
      <c r="F104" s="194"/>
      <c r="G104" s="180"/>
      <c r="H104" s="181"/>
      <c r="I104" s="182"/>
      <c r="J104" s="181"/>
      <c r="K104" s="180"/>
      <c r="L104" s="183"/>
      <c r="M104" s="180"/>
      <c r="N104" s="181"/>
      <c r="O104" s="184">
        <f t="shared" ref="O104:O121" si="35">SUM(F104:N104)</f>
        <v>0</v>
      </c>
      <c r="P104" s="195">
        <f t="shared" ref="P104:P122" si="36">(D104*$D$3)+(E104*$E$3)+(F104*$F$3)+(G104*$G$3)+(H104*$H$3)+(I104*$I$3)+(J104*$J$3)+(K104*$K$3)+(L104*$L$3)+(M104*$M$3)+(N104*$N$3)</f>
        <v>0</v>
      </c>
    </row>
    <row r="105" spans="1:16" s="189" customFormat="1" hidden="1">
      <c r="A105" s="188"/>
      <c r="B105" s="187"/>
      <c r="C105" s="51"/>
      <c r="D105" s="193"/>
      <c r="E105" s="193"/>
      <c r="F105" s="194"/>
      <c r="G105" s="180"/>
      <c r="H105" s="181"/>
      <c r="I105" s="182"/>
      <c r="J105" s="181"/>
      <c r="K105" s="180"/>
      <c r="L105" s="183"/>
      <c r="M105" s="180"/>
      <c r="N105" s="181"/>
      <c r="O105" s="184">
        <f t="shared" si="35"/>
        <v>0</v>
      </c>
      <c r="P105" s="195">
        <f t="shared" si="36"/>
        <v>0</v>
      </c>
    </row>
    <row r="106" spans="1:16" s="189" customFormat="1" hidden="1">
      <c r="A106" s="188"/>
      <c r="B106" s="187"/>
      <c r="C106" s="51"/>
      <c r="D106" s="193"/>
      <c r="E106" s="193"/>
      <c r="F106" s="194"/>
      <c r="G106" s="180"/>
      <c r="H106" s="181"/>
      <c r="I106" s="182"/>
      <c r="J106" s="181"/>
      <c r="K106" s="180"/>
      <c r="L106" s="183"/>
      <c r="M106" s="180"/>
      <c r="N106" s="181"/>
      <c r="O106" s="184">
        <f t="shared" si="35"/>
        <v>0</v>
      </c>
      <c r="P106" s="195">
        <f t="shared" si="36"/>
        <v>0</v>
      </c>
    </row>
    <row r="107" spans="1:16" s="189" customFormat="1" hidden="1">
      <c r="A107" s="188"/>
      <c r="B107" s="187"/>
      <c r="C107" s="51"/>
      <c r="D107" s="193"/>
      <c r="E107" s="193"/>
      <c r="F107" s="194"/>
      <c r="G107" s="180"/>
      <c r="H107" s="181"/>
      <c r="I107" s="182"/>
      <c r="J107" s="181"/>
      <c r="K107" s="180"/>
      <c r="L107" s="183"/>
      <c r="M107" s="180"/>
      <c r="N107" s="181"/>
      <c r="O107" s="184">
        <f t="shared" si="35"/>
        <v>0</v>
      </c>
      <c r="P107" s="195">
        <f t="shared" si="36"/>
        <v>0</v>
      </c>
    </row>
    <row r="108" spans="1:16" s="189" customFormat="1" hidden="1">
      <c r="A108" s="188"/>
      <c r="B108" s="187"/>
      <c r="C108" s="51"/>
      <c r="D108" s="193"/>
      <c r="E108" s="193"/>
      <c r="F108" s="194"/>
      <c r="G108" s="180"/>
      <c r="H108" s="181"/>
      <c r="I108" s="182"/>
      <c r="J108" s="181"/>
      <c r="K108" s="180"/>
      <c r="L108" s="183"/>
      <c r="M108" s="180"/>
      <c r="N108" s="181"/>
      <c r="O108" s="184">
        <f t="shared" si="35"/>
        <v>0</v>
      </c>
      <c r="P108" s="195">
        <f t="shared" si="36"/>
        <v>0</v>
      </c>
    </row>
    <row r="109" spans="1:16" s="189" customFormat="1" hidden="1">
      <c r="A109" s="188"/>
      <c r="B109" s="187"/>
      <c r="C109" s="51"/>
      <c r="D109" s="193"/>
      <c r="E109" s="193"/>
      <c r="F109" s="194"/>
      <c r="G109" s="180"/>
      <c r="H109" s="181"/>
      <c r="I109" s="182"/>
      <c r="J109" s="181"/>
      <c r="K109" s="180"/>
      <c r="L109" s="183"/>
      <c r="M109" s="180"/>
      <c r="N109" s="181"/>
      <c r="O109" s="184">
        <f t="shared" si="35"/>
        <v>0</v>
      </c>
      <c r="P109" s="195">
        <f t="shared" si="36"/>
        <v>0</v>
      </c>
    </row>
    <row r="110" spans="1:16" s="189" customFormat="1" hidden="1">
      <c r="A110" s="188"/>
      <c r="B110" s="187"/>
      <c r="C110" s="51"/>
      <c r="D110" s="193"/>
      <c r="E110" s="193"/>
      <c r="F110" s="194"/>
      <c r="G110" s="180"/>
      <c r="H110" s="181"/>
      <c r="I110" s="182"/>
      <c r="J110" s="181"/>
      <c r="K110" s="180"/>
      <c r="L110" s="183"/>
      <c r="M110" s="180"/>
      <c r="N110" s="181"/>
      <c r="O110" s="184">
        <f t="shared" si="35"/>
        <v>0</v>
      </c>
      <c r="P110" s="195">
        <f t="shared" si="36"/>
        <v>0</v>
      </c>
    </row>
    <row r="111" spans="1:16" s="189" customFormat="1" hidden="1">
      <c r="A111" s="188"/>
      <c r="B111" s="187"/>
      <c r="C111" s="51"/>
      <c r="D111" s="193"/>
      <c r="E111" s="193"/>
      <c r="F111" s="194"/>
      <c r="G111" s="180"/>
      <c r="H111" s="181"/>
      <c r="I111" s="182"/>
      <c r="J111" s="181"/>
      <c r="K111" s="180"/>
      <c r="L111" s="183"/>
      <c r="M111" s="180"/>
      <c r="N111" s="181"/>
      <c r="O111" s="184">
        <f t="shared" si="35"/>
        <v>0</v>
      </c>
      <c r="P111" s="195">
        <f t="shared" si="36"/>
        <v>0</v>
      </c>
    </row>
    <row r="112" spans="1:16" s="189" customFormat="1" hidden="1">
      <c r="A112" s="188"/>
      <c r="B112" s="187"/>
      <c r="C112" s="51"/>
      <c r="D112" s="193"/>
      <c r="E112" s="193"/>
      <c r="F112" s="194"/>
      <c r="G112" s="180"/>
      <c r="H112" s="181"/>
      <c r="I112" s="182"/>
      <c r="J112" s="181"/>
      <c r="K112" s="180"/>
      <c r="L112" s="183"/>
      <c r="M112" s="180"/>
      <c r="N112" s="181"/>
      <c r="O112" s="184">
        <f t="shared" si="35"/>
        <v>0</v>
      </c>
      <c r="P112" s="195">
        <f t="shared" si="36"/>
        <v>0</v>
      </c>
    </row>
    <row r="113" spans="1:16" s="189" customFormat="1" hidden="1">
      <c r="A113" s="188"/>
      <c r="B113" s="187"/>
      <c r="C113" s="51"/>
      <c r="D113" s="193"/>
      <c r="E113" s="193"/>
      <c r="F113" s="194"/>
      <c r="G113" s="180"/>
      <c r="H113" s="181"/>
      <c r="I113" s="182"/>
      <c r="J113" s="181"/>
      <c r="K113" s="180"/>
      <c r="L113" s="183"/>
      <c r="M113" s="180"/>
      <c r="N113" s="181"/>
      <c r="O113" s="184">
        <f t="shared" si="35"/>
        <v>0</v>
      </c>
      <c r="P113" s="195">
        <f t="shared" si="36"/>
        <v>0</v>
      </c>
    </row>
    <row r="114" spans="1:16" s="189" customFormat="1" hidden="1">
      <c r="A114" s="188"/>
      <c r="B114" s="187"/>
      <c r="C114" s="51"/>
      <c r="D114" s="193"/>
      <c r="E114" s="193"/>
      <c r="F114" s="194"/>
      <c r="G114" s="180"/>
      <c r="H114" s="181"/>
      <c r="I114" s="182"/>
      <c r="J114" s="181"/>
      <c r="K114" s="180"/>
      <c r="L114" s="183"/>
      <c r="M114" s="180"/>
      <c r="N114" s="181"/>
      <c r="O114" s="184">
        <f t="shared" si="35"/>
        <v>0</v>
      </c>
      <c r="P114" s="195">
        <f t="shared" si="36"/>
        <v>0</v>
      </c>
    </row>
    <row r="115" spans="1:16" s="189" customFormat="1" hidden="1">
      <c r="A115" s="188"/>
      <c r="B115" s="187"/>
      <c r="C115" s="51"/>
      <c r="D115" s="193"/>
      <c r="E115" s="193"/>
      <c r="F115" s="194"/>
      <c r="G115" s="180"/>
      <c r="H115" s="181"/>
      <c r="I115" s="182"/>
      <c r="J115" s="181"/>
      <c r="K115" s="180"/>
      <c r="L115" s="183"/>
      <c r="M115" s="180"/>
      <c r="N115" s="181"/>
      <c r="O115" s="184">
        <f t="shared" si="35"/>
        <v>0</v>
      </c>
      <c r="P115" s="195">
        <f t="shared" si="36"/>
        <v>0</v>
      </c>
    </row>
    <row r="116" spans="1:16" s="189" customFormat="1" hidden="1">
      <c r="A116" s="188"/>
      <c r="B116" s="187"/>
      <c r="C116" s="51"/>
      <c r="D116" s="193"/>
      <c r="E116" s="193"/>
      <c r="F116" s="194"/>
      <c r="G116" s="180"/>
      <c r="H116" s="181"/>
      <c r="I116" s="182"/>
      <c r="J116" s="181"/>
      <c r="K116" s="180"/>
      <c r="L116" s="183"/>
      <c r="M116" s="180"/>
      <c r="N116" s="181"/>
      <c r="O116" s="184">
        <f t="shared" si="35"/>
        <v>0</v>
      </c>
      <c r="P116" s="195">
        <f t="shared" si="36"/>
        <v>0</v>
      </c>
    </row>
    <row r="117" spans="1:16" s="189" customFormat="1" hidden="1">
      <c r="A117" s="188"/>
      <c r="B117" s="187"/>
      <c r="C117" s="51"/>
      <c r="D117" s="193"/>
      <c r="E117" s="193"/>
      <c r="F117" s="194"/>
      <c r="G117" s="180"/>
      <c r="H117" s="181"/>
      <c r="I117" s="182"/>
      <c r="J117" s="181"/>
      <c r="K117" s="180"/>
      <c r="L117" s="183"/>
      <c r="M117" s="180"/>
      <c r="N117" s="181"/>
      <c r="O117" s="184">
        <f t="shared" si="35"/>
        <v>0</v>
      </c>
      <c r="P117" s="195">
        <f t="shared" si="36"/>
        <v>0</v>
      </c>
    </row>
    <row r="118" spans="1:16" s="189" customFormat="1" hidden="1">
      <c r="A118" s="188"/>
      <c r="B118" s="187"/>
      <c r="C118" s="51"/>
      <c r="D118" s="193"/>
      <c r="E118" s="193"/>
      <c r="F118" s="194"/>
      <c r="G118" s="180"/>
      <c r="H118" s="181"/>
      <c r="I118" s="182"/>
      <c r="J118" s="181"/>
      <c r="K118" s="180"/>
      <c r="L118" s="183"/>
      <c r="M118" s="180"/>
      <c r="N118" s="181"/>
      <c r="O118" s="184">
        <f t="shared" si="35"/>
        <v>0</v>
      </c>
      <c r="P118" s="195">
        <f t="shared" si="36"/>
        <v>0</v>
      </c>
    </row>
    <row r="119" spans="1:16" s="189" customFormat="1" hidden="1">
      <c r="A119" s="188"/>
      <c r="B119" s="187"/>
      <c r="C119" s="51"/>
      <c r="D119" s="193"/>
      <c r="E119" s="193"/>
      <c r="F119" s="194"/>
      <c r="G119" s="180"/>
      <c r="H119" s="181"/>
      <c r="I119" s="182"/>
      <c r="J119" s="181"/>
      <c r="K119" s="180"/>
      <c r="L119" s="183"/>
      <c r="M119" s="180"/>
      <c r="N119" s="181"/>
      <c r="O119" s="184">
        <f t="shared" si="35"/>
        <v>0</v>
      </c>
      <c r="P119" s="195">
        <f t="shared" si="36"/>
        <v>0</v>
      </c>
    </row>
    <row r="120" spans="1:16" s="189" customFormat="1" hidden="1">
      <c r="A120" s="188"/>
      <c r="B120" s="187"/>
      <c r="C120" s="51"/>
      <c r="D120" s="193"/>
      <c r="E120" s="193"/>
      <c r="F120" s="194"/>
      <c r="G120" s="180"/>
      <c r="H120" s="181"/>
      <c r="I120" s="182"/>
      <c r="J120" s="181"/>
      <c r="K120" s="180"/>
      <c r="L120" s="183"/>
      <c r="M120" s="180"/>
      <c r="N120" s="181"/>
      <c r="O120" s="184">
        <f t="shared" si="35"/>
        <v>0</v>
      </c>
      <c r="P120" s="195">
        <f t="shared" si="36"/>
        <v>0</v>
      </c>
    </row>
    <row r="121" spans="1:16" s="189" customFormat="1" hidden="1">
      <c r="A121" s="188"/>
      <c r="B121" s="187"/>
      <c r="C121" s="51"/>
      <c r="D121" s="193"/>
      <c r="E121" s="193"/>
      <c r="F121" s="194"/>
      <c r="G121" s="180"/>
      <c r="H121" s="181"/>
      <c r="I121" s="182"/>
      <c r="J121" s="181"/>
      <c r="K121" s="180"/>
      <c r="L121" s="183"/>
      <c r="M121" s="180"/>
      <c r="N121" s="181"/>
      <c r="O121" s="184">
        <f t="shared" si="35"/>
        <v>0</v>
      </c>
      <c r="P121" s="195">
        <f t="shared" si="36"/>
        <v>0</v>
      </c>
    </row>
    <row r="122" spans="1:16" s="189" customFormat="1" hidden="1">
      <c r="A122" s="188"/>
      <c r="B122" s="187"/>
      <c r="C122" s="51"/>
      <c r="D122" s="193"/>
      <c r="E122" s="193"/>
      <c r="F122" s="194"/>
      <c r="G122" s="180"/>
      <c r="H122" s="181"/>
      <c r="I122" s="182"/>
      <c r="J122" s="181"/>
      <c r="K122" s="180"/>
      <c r="L122" s="183"/>
      <c r="M122" s="180"/>
      <c r="N122" s="181"/>
      <c r="O122" s="184">
        <f t="shared" ref="O122" si="37">SUM(F122:N122)</f>
        <v>0</v>
      </c>
      <c r="P122" s="195">
        <f t="shared" si="36"/>
        <v>0</v>
      </c>
    </row>
    <row r="123" spans="1:16" s="188" customFormat="1" ht="12" hidden="1" thickBot="1">
      <c r="A123" s="196"/>
      <c r="B123" s="197" t="s">
        <v>21</v>
      </c>
      <c r="C123" s="197">
        <f>SUM(C122:C122)</f>
        <v>0</v>
      </c>
      <c r="D123" s="197">
        <f>SUM(D104:D122)</f>
        <v>0</v>
      </c>
      <c r="E123" s="197">
        <f>SUM(E104:E122)</f>
        <v>0</v>
      </c>
      <c r="F123" s="197">
        <f>SUM(F122:F122)</f>
        <v>0</v>
      </c>
      <c r="G123" s="43">
        <f t="shared" ref="G123:P123" si="38">SUM(G104:G122)</f>
        <v>0</v>
      </c>
      <c r="H123" s="43">
        <f t="shared" si="38"/>
        <v>0</v>
      </c>
      <c r="I123" s="43">
        <f t="shared" si="38"/>
        <v>0</v>
      </c>
      <c r="J123" s="43">
        <f t="shared" si="38"/>
        <v>0</v>
      </c>
      <c r="K123" s="43">
        <f t="shared" si="38"/>
        <v>0</v>
      </c>
      <c r="L123" s="43">
        <f t="shared" si="38"/>
        <v>0</v>
      </c>
      <c r="M123" s="43">
        <f t="shared" si="38"/>
        <v>0</v>
      </c>
      <c r="N123" s="43">
        <f t="shared" si="38"/>
        <v>0</v>
      </c>
      <c r="O123" s="44">
        <f t="shared" si="38"/>
        <v>0</v>
      </c>
      <c r="P123" s="45">
        <f t="shared" si="38"/>
        <v>0</v>
      </c>
    </row>
    <row r="124" spans="1:16" s="188" customFormat="1" hidden="1"/>
    <row r="125" spans="1:16" hidden="1"/>
    <row r="126" spans="1:16" ht="12" hidden="1" thickBot="1">
      <c r="B126" s="33" t="s">
        <v>62</v>
      </c>
      <c r="C126" s="33"/>
      <c r="D126" s="33"/>
      <c r="E126" s="33"/>
      <c r="F126" s="34"/>
      <c r="G126" s="34"/>
      <c r="H126" s="34"/>
      <c r="I126" s="34"/>
      <c r="J126" s="34"/>
      <c r="K126" s="34"/>
      <c r="L126" s="34"/>
      <c r="M126" s="34"/>
      <c r="N126" s="34"/>
      <c r="O126" s="35"/>
      <c r="P126" s="35"/>
    </row>
    <row r="127" spans="1:16" s="30" customFormat="1" hidden="1">
      <c r="A127" s="1"/>
      <c r="B127" s="58"/>
      <c r="C127" s="63"/>
      <c r="D127" s="52"/>
      <c r="E127" s="52"/>
      <c r="F127" s="53"/>
      <c r="G127" s="59"/>
      <c r="H127" s="60"/>
      <c r="I127" s="61"/>
      <c r="J127" s="60"/>
      <c r="K127" s="59"/>
      <c r="L127" s="62"/>
      <c r="M127" s="59"/>
      <c r="N127" s="60"/>
      <c r="O127" s="36">
        <f t="shared" ref="O127:O129" si="39">SUM(F127:N127)</f>
        <v>0</v>
      </c>
      <c r="P127" s="195">
        <f t="shared" ref="P127:P129" si="40">(D127*$D$3)+(E127*$E$3)+(F127*$F$3)+(G127*$G$3)+(H127*$H$3)+(I127*$I$3)+(J127*$J$3)+(K127*$K$3)+(L127*$L$3)+(M127*$M$3)+(N127*$N$3)</f>
        <v>0</v>
      </c>
    </row>
    <row r="128" spans="1:16" s="189" customFormat="1" hidden="1">
      <c r="A128" s="188"/>
      <c r="B128" s="187"/>
      <c r="C128" s="51"/>
      <c r="D128" s="193"/>
      <c r="E128" s="193"/>
      <c r="F128" s="194"/>
      <c r="G128" s="180"/>
      <c r="H128" s="181"/>
      <c r="I128" s="182"/>
      <c r="J128" s="181"/>
      <c r="K128" s="180"/>
      <c r="L128" s="183"/>
      <c r="M128" s="180"/>
      <c r="N128" s="181"/>
      <c r="O128" s="184">
        <f t="shared" ref="O128" si="41">SUM(F128:N128)</f>
        <v>0</v>
      </c>
      <c r="P128" s="195">
        <f t="shared" si="40"/>
        <v>0</v>
      </c>
    </row>
    <row r="129" spans="1:16" s="30" customFormat="1" hidden="1">
      <c r="A129" s="1"/>
      <c r="B129" s="58"/>
      <c r="C129" s="51"/>
      <c r="D129" s="52"/>
      <c r="E129" s="52"/>
      <c r="F129" s="53"/>
      <c r="G129" s="59"/>
      <c r="H129" s="60"/>
      <c r="I129" s="61"/>
      <c r="J129" s="60"/>
      <c r="K129" s="59"/>
      <c r="L129" s="62"/>
      <c r="M129" s="59"/>
      <c r="N129" s="60"/>
      <c r="O129" s="36">
        <f t="shared" si="39"/>
        <v>0</v>
      </c>
      <c r="P129" s="195">
        <f t="shared" si="40"/>
        <v>0</v>
      </c>
    </row>
    <row r="130" spans="1:16" ht="12" hidden="1" thickBot="1">
      <c r="A130" s="38"/>
      <c r="B130" s="39" t="s">
        <v>21</v>
      </c>
      <c r="C130" s="39">
        <f>SUM(C129:C129)</f>
        <v>0</v>
      </c>
      <c r="D130" s="39">
        <f>SUM(D127:D129)</f>
        <v>0</v>
      </c>
      <c r="E130" s="39">
        <f>SUM(E127:E129)</f>
        <v>0</v>
      </c>
      <c r="F130" s="39">
        <f>SUM(F129:F129)</f>
        <v>0</v>
      </c>
      <c r="G130" s="43">
        <f t="shared" ref="G130:P130" si="42">SUM(G127:G129)</f>
        <v>0</v>
      </c>
      <c r="H130" s="43">
        <f t="shared" si="42"/>
        <v>0</v>
      </c>
      <c r="I130" s="43">
        <f t="shared" si="42"/>
        <v>0</v>
      </c>
      <c r="J130" s="43">
        <f t="shared" si="42"/>
        <v>0</v>
      </c>
      <c r="K130" s="43">
        <f t="shared" si="42"/>
        <v>0</v>
      </c>
      <c r="L130" s="43">
        <f t="shared" si="42"/>
        <v>0</v>
      </c>
      <c r="M130" s="43">
        <f t="shared" si="42"/>
        <v>0</v>
      </c>
      <c r="N130" s="43">
        <f t="shared" si="42"/>
        <v>0</v>
      </c>
      <c r="O130" s="44">
        <f t="shared" si="42"/>
        <v>0</v>
      </c>
      <c r="P130" s="45">
        <f t="shared" si="42"/>
        <v>0</v>
      </c>
    </row>
    <row r="131" spans="1:16" hidden="1"/>
    <row r="132" spans="1:16" s="188" customFormat="1"/>
    <row r="133" spans="1:16" s="188" customFormat="1" ht="12" thickBot="1">
      <c r="B133" s="190" t="s">
        <v>48</v>
      </c>
      <c r="C133" s="190"/>
      <c r="D133" s="190"/>
      <c r="E133" s="190"/>
      <c r="F133" s="191"/>
      <c r="G133" s="191"/>
      <c r="H133" s="191"/>
      <c r="I133" s="191"/>
      <c r="J133" s="191"/>
      <c r="K133" s="191"/>
      <c r="L133" s="191"/>
      <c r="M133" s="191"/>
      <c r="N133" s="191"/>
      <c r="O133" s="192"/>
      <c r="P133" s="192"/>
    </row>
    <row r="134" spans="1:16" s="189" customFormat="1">
      <c r="A134" s="188"/>
      <c r="B134" s="187" t="s">
        <v>105</v>
      </c>
      <c r="C134" s="63"/>
      <c r="D134" s="193"/>
      <c r="E134" s="193"/>
      <c r="F134" s="194">
        <v>110</v>
      </c>
      <c r="G134" s="180">
        <v>40</v>
      </c>
      <c r="H134" s="181"/>
      <c r="I134" s="182">
        <v>26</v>
      </c>
      <c r="J134" s="181"/>
      <c r="K134" s="180">
        <v>12</v>
      </c>
      <c r="L134" s="183"/>
      <c r="M134" s="180"/>
      <c r="N134" s="181">
        <v>4</v>
      </c>
      <c r="O134" s="184">
        <f t="shared" ref="O134:O137" si="43">SUM(F134:N134)</f>
        <v>192</v>
      </c>
      <c r="P134" s="195">
        <f t="shared" ref="P134:P137" si="44">(D134*$D$3)+(E134*$E$3)+(F134*$F$3)+(G134*$G$3)+(H134*$H$3)+(I134*$I$3)+(J134*$J$3)+(K134*$K$3)+(L134*$L$3)+(M134*$M$3)+(N134*$N$3)</f>
        <v>54</v>
      </c>
    </row>
    <row r="135" spans="1:16" s="189" customFormat="1">
      <c r="A135" s="188"/>
      <c r="B135" s="187"/>
      <c r="C135" s="51"/>
      <c r="D135" s="193"/>
      <c r="E135" s="193"/>
      <c r="F135" s="194"/>
      <c r="G135" s="180"/>
      <c r="H135" s="181"/>
      <c r="I135" s="182"/>
      <c r="J135" s="181"/>
      <c r="K135" s="180"/>
      <c r="L135" s="183"/>
      <c r="M135" s="180"/>
      <c r="N135" s="181"/>
      <c r="O135" s="184">
        <f t="shared" ref="O135" si="45">SUM(F135:N135)</f>
        <v>0</v>
      </c>
      <c r="P135" s="195">
        <f t="shared" si="44"/>
        <v>0</v>
      </c>
    </row>
    <row r="136" spans="1:16" s="189" customFormat="1">
      <c r="A136" s="188"/>
      <c r="B136" s="187"/>
      <c r="C136" s="51"/>
      <c r="D136" s="193"/>
      <c r="E136" s="193"/>
      <c r="F136" s="194"/>
      <c r="G136" s="180"/>
      <c r="H136" s="181"/>
      <c r="I136" s="182"/>
      <c r="J136" s="181"/>
      <c r="K136" s="180"/>
      <c r="L136" s="183"/>
      <c r="M136" s="180"/>
      <c r="N136" s="181"/>
      <c r="O136" s="184">
        <f t="shared" ref="O136" si="46">SUM(F136:N136)</f>
        <v>0</v>
      </c>
      <c r="P136" s="195">
        <f t="shared" si="44"/>
        <v>0</v>
      </c>
    </row>
    <row r="137" spans="1:16" s="189" customFormat="1">
      <c r="A137" s="188"/>
      <c r="B137" s="187"/>
      <c r="C137" s="51"/>
      <c r="D137" s="193"/>
      <c r="E137" s="193"/>
      <c r="F137" s="194"/>
      <c r="G137" s="180"/>
      <c r="H137" s="181"/>
      <c r="I137" s="182"/>
      <c r="J137" s="181"/>
      <c r="K137" s="180"/>
      <c r="L137" s="183"/>
      <c r="M137" s="180"/>
      <c r="N137" s="181"/>
      <c r="O137" s="184">
        <f t="shared" si="43"/>
        <v>0</v>
      </c>
      <c r="P137" s="195">
        <f t="shared" si="44"/>
        <v>0</v>
      </c>
    </row>
    <row r="138" spans="1:16" s="188" customFormat="1" ht="12" thickBot="1">
      <c r="A138" s="196"/>
      <c r="B138" s="197" t="s">
        <v>21</v>
      </c>
      <c r="C138" s="197">
        <f>SUM(C137:C137)</f>
        <v>0</v>
      </c>
      <c r="D138" s="197">
        <f>SUM(D134:D137)</f>
        <v>0</v>
      </c>
      <c r="E138" s="197">
        <f>SUM(E134:E137)</f>
        <v>0</v>
      </c>
      <c r="F138" s="197">
        <f>SUM(F137:F137)</f>
        <v>0</v>
      </c>
      <c r="G138" s="43">
        <f t="shared" ref="G138:P138" si="47">SUM(G134:G137)</f>
        <v>40</v>
      </c>
      <c r="H138" s="43">
        <f t="shared" si="47"/>
        <v>0</v>
      </c>
      <c r="I138" s="43">
        <f t="shared" si="47"/>
        <v>26</v>
      </c>
      <c r="J138" s="43">
        <f t="shared" si="47"/>
        <v>0</v>
      </c>
      <c r="K138" s="43">
        <f t="shared" si="47"/>
        <v>12</v>
      </c>
      <c r="L138" s="43">
        <f t="shared" si="47"/>
        <v>0</v>
      </c>
      <c r="M138" s="43">
        <f t="shared" si="47"/>
        <v>0</v>
      </c>
      <c r="N138" s="43">
        <f t="shared" si="47"/>
        <v>4</v>
      </c>
      <c r="O138" s="44">
        <f t="shared" si="47"/>
        <v>192</v>
      </c>
      <c r="P138" s="45">
        <f t="shared" si="47"/>
        <v>54</v>
      </c>
    </row>
    <row r="139" spans="1:16" s="188" customFormat="1"/>
    <row r="141" spans="1:16" ht="12" thickBot="1">
      <c r="B141" s="33" t="s">
        <v>55</v>
      </c>
      <c r="C141" s="33"/>
      <c r="D141" s="33"/>
      <c r="E141" s="33"/>
      <c r="F141" s="34"/>
      <c r="G141" s="34"/>
      <c r="H141" s="34"/>
      <c r="I141" s="34"/>
      <c r="J141" s="34"/>
      <c r="K141" s="34"/>
      <c r="L141" s="34"/>
      <c r="M141" s="34"/>
      <c r="N141" s="34"/>
      <c r="O141" s="35"/>
      <c r="P141" s="35"/>
    </row>
    <row r="142" spans="1:16" s="30" customFormat="1" ht="11.25" customHeight="1">
      <c r="A142" s="1"/>
      <c r="B142" s="58" t="s">
        <v>66</v>
      </c>
      <c r="C142" s="51"/>
      <c r="D142" s="52"/>
      <c r="E142" s="52"/>
      <c r="F142" s="53"/>
      <c r="G142" s="59">
        <v>21</v>
      </c>
      <c r="H142" s="60"/>
      <c r="I142" s="61">
        <v>10</v>
      </c>
      <c r="J142" s="60"/>
      <c r="K142" s="59">
        <v>1</v>
      </c>
      <c r="L142" s="62"/>
      <c r="M142" s="59"/>
      <c r="N142" s="60"/>
      <c r="O142" s="36">
        <f t="shared" ref="O142:O144" si="48">SUM(F142:N142)</f>
        <v>32</v>
      </c>
      <c r="P142" s="195">
        <f t="shared" ref="P142:P144" si="49">(D142*$D$3)+(E142*$E$3)+(F142*$F$3)+(G142*$G$3)+(H142*$H$3)+(I142*$I$3)+(J142*$J$3)+(K142*$K$3)+(L142*$L$3)+(M142*$M$3)+(N142*$N$3)</f>
        <v>11.25</v>
      </c>
    </row>
    <row r="143" spans="1:16" s="189" customFormat="1" ht="11.25" customHeight="1">
      <c r="A143" s="188"/>
      <c r="B143" s="187" t="s">
        <v>67</v>
      </c>
      <c r="C143" s="51"/>
      <c r="D143" s="193"/>
      <c r="E143" s="193"/>
      <c r="F143" s="194"/>
      <c r="G143" s="180">
        <v>38</v>
      </c>
      <c r="H143" s="181"/>
      <c r="I143" s="182">
        <v>13</v>
      </c>
      <c r="J143" s="181"/>
      <c r="K143" s="180">
        <v>5</v>
      </c>
      <c r="L143" s="183">
        <v>5</v>
      </c>
      <c r="M143" s="180"/>
      <c r="N143" s="181"/>
      <c r="O143" s="184">
        <f t="shared" si="48"/>
        <v>61</v>
      </c>
      <c r="P143" s="195">
        <f t="shared" si="49"/>
        <v>26</v>
      </c>
    </row>
    <row r="144" spans="1:16" s="30" customFormat="1" ht="11.25" customHeight="1">
      <c r="A144" s="1"/>
      <c r="B144" s="58"/>
      <c r="C144" s="51"/>
      <c r="D144" s="52"/>
      <c r="E144" s="52"/>
      <c r="F144" s="53"/>
      <c r="G144" s="59"/>
      <c r="H144" s="60"/>
      <c r="I144" s="61"/>
      <c r="J144" s="60"/>
      <c r="K144" s="59"/>
      <c r="L144" s="62"/>
      <c r="M144" s="59"/>
      <c r="N144" s="60"/>
      <c r="O144" s="36">
        <f t="shared" si="48"/>
        <v>0</v>
      </c>
      <c r="P144" s="195">
        <f t="shared" si="49"/>
        <v>0</v>
      </c>
    </row>
    <row r="145" spans="1:16" ht="12" thickBot="1">
      <c r="A145" s="38"/>
      <c r="B145" s="39" t="s">
        <v>21</v>
      </c>
      <c r="C145" s="39">
        <f t="shared" ref="C145:P145" si="50">SUM(C142:C144)</f>
        <v>0</v>
      </c>
      <c r="D145" s="39">
        <f t="shared" si="50"/>
        <v>0</v>
      </c>
      <c r="E145" s="39">
        <f t="shared" si="50"/>
        <v>0</v>
      </c>
      <c r="F145" s="39">
        <f t="shared" si="50"/>
        <v>0</v>
      </c>
      <c r="G145" s="43">
        <f t="shared" si="50"/>
        <v>59</v>
      </c>
      <c r="H145" s="43">
        <f t="shared" si="50"/>
        <v>0</v>
      </c>
      <c r="I145" s="43">
        <f t="shared" si="50"/>
        <v>23</v>
      </c>
      <c r="J145" s="43">
        <f t="shared" si="50"/>
        <v>0</v>
      </c>
      <c r="K145" s="43">
        <f t="shared" si="50"/>
        <v>6</v>
      </c>
      <c r="L145" s="43">
        <f t="shared" si="50"/>
        <v>5</v>
      </c>
      <c r="M145" s="43">
        <f t="shared" si="50"/>
        <v>0</v>
      </c>
      <c r="N145" s="43">
        <f t="shared" si="50"/>
        <v>0</v>
      </c>
      <c r="O145" s="44">
        <f t="shared" si="50"/>
        <v>93</v>
      </c>
      <c r="P145" s="45">
        <f t="shared" si="50"/>
        <v>37.25</v>
      </c>
    </row>
    <row r="146" spans="1:16" ht="11.25" customHeight="1">
      <c r="A146" s="38"/>
      <c r="B146" s="54"/>
      <c r="C146" s="54"/>
      <c r="D146" s="54"/>
      <c r="E146" s="54"/>
      <c r="F146" s="54"/>
      <c r="G146" s="55"/>
      <c r="H146" s="55"/>
      <c r="I146" s="55"/>
      <c r="J146" s="55"/>
      <c r="K146" s="55"/>
      <c r="L146" s="55"/>
      <c r="M146" s="55"/>
      <c r="N146" s="55"/>
      <c r="O146" s="56"/>
      <c r="P146" s="57"/>
    </row>
    <row r="147" spans="1:16" ht="11.25" hidden="1" customHeight="1">
      <c r="B147" s="46"/>
      <c r="C147" s="46"/>
      <c r="D147" s="46"/>
      <c r="E147" s="46"/>
      <c r="F147" s="46"/>
      <c r="G147" s="46"/>
      <c r="H147" s="46"/>
      <c r="I147" s="46"/>
      <c r="J147" s="46"/>
      <c r="K147" s="46"/>
      <c r="L147" s="46"/>
      <c r="M147" s="46"/>
      <c r="N147" s="46"/>
      <c r="O147" s="46"/>
      <c r="P147" s="46"/>
    </row>
    <row r="148" spans="1:16" ht="12" hidden="1" thickBot="1">
      <c r="B148" s="33" t="s">
        <v>47</v>
      </c>
      <c r="C148" s="33"/>
      <c r="D148" s="33"/>
      <c r="E148" s="33"/>
      <c r="F148" s="34"/>
      <c r="G148" s="34"/>
      <c r="H148" s="34"/>
      <c r="I148" s="34"/>
      <c r="J148" s="34"/>
      <c r="K148" s="34"/>
      <c r="L148" s="34"/>
      <c r="M148" s="34"/>
      <c r="N148" s="34"/>
      <c r="O148" s="35"/>
      <c r="P148" s="35"/>
    </row>
    <row r="149" spans="1:16" s="30" customFormat="1" hidden="1">
      <c r="A149" s="1"/>
      <c r="B149" s="58"/>
      <c r="C149" s="51"/>
      <c r="D149" s="52"/>
      <c r="E149" s="52"/>
      <c r="F149" s="53"/>
      <c r="G149" s="59"/>
      <c r="H149" s="60"/>
      <c r="I149" s="61"/>
      <c r="J149" s="60"/>
      <c r="K149" s="59"/>
      <c r="L149" s="62"/>
      <c r="M149" s="59"/>
      <c r="N149" s="60"/>
      <c r="O149" s="36">
        <f>SUM(F149:N149)</f>
        <v>0</v>
      </c>
      <c r="P149" s="195">
        <f t="shared" ref="P149:P151" si="51">(D149*$D$3)+(E149*$E$3)+(F149*$F$3)+(G149*$G$3)+(H149*$H$3)+(I149*$I$3)+(J149*$J$3)+(K149*$K$3)+(L149*$L$3)+(M149*$M$3)+(N149*$N$3)</f>
        <v>0</v>
      </c>
    </row>
    <row r="150" spans="1:16" s="30" customFormat="1" hidden="1">
      <c r="A150" s="1"/>
      <c r="B150" s="58"/>
      <c r="C150" s="51"/>
      <c r="D150" s="52"/>
      <c r="E150" s="52"/>
      <c r="F150" s="53"/>
      <c r="G150" s="59"/>
      <c r="H150" s="60"/>
      <c r="I150" s="61"/>
      <c r="J150" s="60"/>
      <c r="K150" s="59"/>
      <c r="L150" s="62"/>
      <c r="M150" s="59"/>
      <c r="N150" s="60"/>
      <c r="O150" s="36">
        <f>SUM(F150:N150)</f>
        <v>0</v>
      </c>
      <c r="P150" s="195">
        <f t="shared" si="51"/>
        <v>0</v>
      </c>
    </row>
    <row r="151" spans="1:16" s="30" customFormat="1" hidden="1">
      <c r="A151" s="1"/>
      <c r="B151" s="58"/>
      <c r="C151" s="51"/>
      <c r="D151" s="52"/>
      <c r="E151" s="52"/>
      <c r="F151" s="53"/>
      <c r="G151" s="59"/>
      <c r="H151" s="60"/>
      <c r="I151" s="61"/>
      <c r="J151" s="60"/>
      <c r="K151" s="59"/>
      <c r="L151" s="62"/>
      <c r="M151" s="59"/>
      <c r="N151" s="60"/>
      <c r="O151" s="36">
        <f>SUM(F151:N151)</f>
        <v>0</v>
      </c>
      <c r="P151" s="195">
        <f t="shared" si="51"/>
        <v>0</v>
      </c>
    </row>
    <row r="152" spans="1:16" ht="12" hidden="1" thickBot="1">
      <c r="A152" s="38"/>
      <c r="B152" s="39" t="s">
        <v>21</v>
      </c>
      <c r="C152" s="39">
        <f t="shared" ref="C152:O152" si="52">SUM(C149:C151)</f>
        <v>0</v>
      </c>
      <c r="D152" s="39">
        <f t="shared" si="52"/>
        <v>0</v>
      </c>
      <c r="E152" s="39">
        <f t="shared" si="52"/>
        <v>0</v>
      </c>
      <c r="F152" s="39">
        <f t="shared" si="52"/>
        <v>0</v>
      </c>
      <c r="G152" s="43">
        <f t="shared" si="52"/>
        <v>0</v>
      </c>
      <c r="H152" s="43">
        <f t="shared" si="52"/>
        <v>0</v>
      </c>
      <c r="I152" s="43">
        <f t="shared" si="52"/>
        <v>0</v>
      </c>
      <c r="J152" s="43">
        <f t="shared" si="52"/>
        <v>0</v>
      </c>
      <c r="K152" s="43">
        <f t="shared" si="52"/>
        <v>0</v>
      </c>
      <c r="L152" s="43">
        <f t="shared" si="52"/>
        <v>0</v>
      </c>
      <c r="M152" s="43">
        <f t="shared" si="52"/>
        <v>0</v>
      </c>
      <c r="N152" s="43">
        <f t="shared" si="52"/>
        <v>0</v>
      </c>
      <c r="O152" s="44">
        <f t="shared" si="52"/>
        <v>0</v>
      </c>
      <c r="P152" s="45">
        <f>SUM(P149:P151)</f>
        <v>0</v>
      </c>
    </row>
    <row r="153" spans="1:16" ht="12.75">
      <c r="B153" s="2"/>
      <c r="C153" s="2"/>
      <c r="D153" s="2"/>
      <c r="E153" s="2"/>
      <c r="F153" s="47"/>
      <c r="G153" s="47"/>
      <c r="H153" s="47"/>
      <c r="I153" s="47"/>
      <c r="J153" s="47"/>
      <c r="K153" s="47"/>
      <c r="L153" s="47"/>
      <c r="M153" s="47"/>
      <c r="N153" s="47"/>
      <c r="O153" s="2"/>
      <c r="P153" s="2"/>
    </row>
    <row r="154" spans="1:16">
      <c r="M154" s="48" t="s">
        <v>21</v>
      </c>
      <c r="O154" s="49">
        <f>O152+O145+O138+O130+O123+O100+O71+O65+O58+O52+O44+O34+O26+O16+O10</f>
        <v>3729</v>
      </c>
      <c r="P154" s="50">
        <f>P152+P145+P138+P130+P123+P100+P71+P65+P58+P52+P44+P34+P26+P16+P10</f>
        <v>744.45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30 O21:O24 O31" formulaRange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16"/>
  <sheetViews>
    <sheetView zoomScaleNormal="100" workbookViewId="0">
      <selection activeCell="E9" sqref="D9:E9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45</v>
      </c>
    </row>
    <row r="3" spans="1:16" ht="12.75">
      <c r="B3" s="2" t="s">
        <v>101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49</v>
      </c>
      <c r="C9" s="63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ref="O9:O11" si="0">SUM(F9:N9)</f>
        <v>0</v>
      </c>
      <c r="P9" s="37">
        <f>(D9*$D$5)+(E9*$E$5)+(F9*$F$5)+(G9*$G$5)+(H9*$H$5)+(I9*$I$5)+(J9*$J$5)+(K9*$K$5)+(L9*$L$5)+(M9*$M$5)+(N9*$N$5)</f>
        <v>0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135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195">
        <f t="shared" si="1"/>
        <v>0</v>
      </c>
    </row>
    <row r="12" spans="1:16" ht="12" thickBot="1">
      <c r="A12" s="38"/>
      <c r="B12" s="39" t="s">
        <v>21</v>
      </c>
      <c r="C12" s="39">
        <f t="shared" ref="C12:P12" si="2">SUM(C9:C11)</f>
        <v>0</v>
      </c>
      <c r="D12" s="39">
        <f t="shared" si="2"/>
        <v>0</v>
      </c>
      <c r="E12" s="39">
        <f t="shared" si="2"/>
        <v>0</v>
      </c>
      <c r="F12" s="39">
        <f t="shared" si="2"/>
        <v>0</v>
      </c>
      <c r="G12" s="39">
        <f t="shared" si="2"/>
        <v>0</v>
      </c>
      <c r="H12" s="39">
        <f t="shared" si="2"/>
        <v>0</v>
      </c>
      <c r="I12" s="39">
        <f t="shared" si="2"/>
        <v>0</v>
      </c>
      <c r="J12" s="39">
        <f t="shared" si="2"/>
        <v>0</v>
      </c>
      <c r="K12" s="39">
        <f t="shared" si="2"/>
        <v>0</v>
      </c>
      <c r="L12" s="39">
        <f t="shared" si="2"/>
        <v>0</v>
      </c>
      <c r="M12" s="39">
        <f t="shared" si="2"/>
        <v>0</v>
      </c>
      <c r="N12" s="39">
        <f t="shared" si="2"/>
        <v>0</v>
      </c>
      <c r="O12" s="39">
        <f t="shared" si="2"/>
        <v>0</v>
      </c>
      <c r="P12" s="39">
        <f t="shared" si="2"/>
        <v>0</v>
      </c>
    </row>
    <row r="13" spans="1:16">
      <c r="B13" s="38"/>
      <c r="C13" s="38"/>
      <c r="D13" s="38"/>
      <c r="E13" s="38"/>
      <c r="F13" s="40"/>
      <c r="G13" s="40"/>
      <c r="H13" s="40"/>
      <c r="I13" s="40"/>
      <c r="J13" s="40"/>
      <c r="K13" s="40"/>
      <c r="L13" s="40"/>
      <c r="M13" s="40"/>
      <c r="N13" s="40"/>
      <c r="O13" s="38"/>
      <c r="P13" s="38"/>
    </row>
    <row r="14" spans="1:16" ht="12" customHeight="1"/>
    <row r="16" spans="1:16">
      <c r="M16" s="118"/>
      <c r="N16" s="118"/>
      <c r="O16" s="118"/>
      <c r="P16" s="11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2"/>
  <sheetViews>
    <sheetView workbookViewId="0">
      <selection activeCell="P10" sqref="P10:P1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44</v>
      </c>
    </row>
    <row r="3" spans="1:16" ht="12.75">
      <c r="B3" s="2" t="s">
        <v>101</v>
      </c>
      <c r="C3" s="2"/>
      <c r="D3" s="2"/>
      <c r="E3" s="2"/>
    </row>
    <row r="4" spans="1:16">
      <c r="B4" s="75"/>
      <c r="C4" s="76" t="s">
        <v>0</v>
      </c>
      <c r="D4" s="76" t="s">
        <v>1</v>
      </c>
      <c r="E4" s="75" t="s">
        <v>2</v>
      </c>
      <c r="F4" s="77" t="s">
        <v>3</v>
      </c>
      <c r="G4" s="78" t="s">
        <v>4</v>
      </c>
      <c r="H4" s="79"/>
      <c r="I4" s="80" t="s">
        <v>5</v>
      </c>
      <c r="J4" s="81"/>
      <c r="K4" s="82" t="s">
        <v>6</v>
      </c>
      <c r="L4" s="76"/>
      <c r="M4" s="82" t="s">
        <v>7</v>
      </c>
      <c r="N4" s="81"/>
      <c r="O4" s="75"/>
      <c r="P4" s="75"/>
    </row>
    <row r="5" spans="1:16">
      <c r="B5" s="83"/>
      <c r="C5" s="12"/>
      <c r="D5" s="13">
        <v>36</v>
      </c>
      <c r="E5" s="31">
        <v>72</v>
      </c>
      <c r="F5" s="84">
        <v>0.1</v>
      </c>
      <c r="G5" s="85">
        <v>0.25</v>
      </c>
      <c r="H5" s="85">
        <v>0.25</v>
      </c>
      <c r="I5" s="81">
        <v>0.5</v>
      </c>
      <c r="J5" s="85">
        <v>0.5</v>
      </c>
      <c r="K5" s="86">
        <v>1</v>
      </c>
      <c r="L5" s="87">
        <v>1</v>
      </c>
      <c r="M5" s="86">
        <v>2</v>
      </c>
      <c r="N5" s="86">
        <v>2</v>
      </c>
      <c r="O5" s="88"/>
      <c r="P5" s="89"/>
    </row>
    <row r="6" spans="1:16" s="30" customFormat="1">
      <c r="A6" s="1"/>
      <c r="B6" s="90" t="s">
        <v>8</v>
      </c>
      <c r="C6" s="91"/>
      <c r="D6" s="91"/>
      <c r="E6" s="91"/>
      <c r="F6" s="84" t="s">
        <v>9</v>
      </c>
      <c r="G6" s="92" t="s">
        <v>10</v>
      </c>
      <c r="H6" s="92" t="s">
        <v>11</v>
      </c>
      <c r="I6" s="79" t="s">
        <v>12</v>
      </c>
      <c r="J6" s="92" t="s">
        <v>13</v>
      </c>
      <c r="K6" s="92" t="s">
        <v>14</v>
      </c>
      <c r="L6" s="84" t="s">
        <v>15</v>
      </c>
      <c r="M6" s="92" t="s">
        <v>16</v>
      </c>
      <c r="N6" s="92" t="s">
        <v>17</v>
      </c>
      <c r="O6" s="79" t="s">
        <v>18</v>
      </c>
      <c r="P6" s="84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3"/>
      <c r="C8" s="93"/>
      <c r="D8" s="93"/>
      <c r="E8" s="93"/>
      <c r="F8" s="94"/>
      <c r="G8" s="94"/>
      <c r="H8" s="94"/>
      <c r="I8" s="94"/>
      <c r="J8" s="94"/>
      <c r="K8" s="94"/>
      <c r="L8" s="94"/>
      <c r="M8" s="94"/>
      <c r="N8" s="94"/>
      <c r="O8" s="95"/>
      <c r="P8" s="95"/>
    </row>
    <row r="9" spans="1:16" s="30" customFormat="1">
      <c r="A9" s="1"/>
      <c r="B9" s="96" t="s">
        <v>49</v>
      </c>
      <c r="C9" s="105"/>
      <c r="D9" s="97"/>
      <c r="E9" s="97"/>
      <c r="F9" s="120"/>
      <c r="G9" s="121"/>
      <c r="H9" s="122"/>
      <c r="I9" s="101"/>
      <c r="J9" s="122"/>
      <c r="K9" s="121"/>
      <c r="L9" s="102"/>
      <c r="M9" s="121"/>
      <c r="N9" s="122"/>
      <c r="O9" s="103">
        <f t="shared" ref="O9:O11" si="0">SUM(F9:N9)</f>
        <v>0</v>
      </c>
      <c r="P9" s="195">
        <f>(D9*$D$5)+(E9*$E$5)+(F9*$F$5)+(G9*$G$5)+(H9*$H$5)+(I9*$I$5)+(J9*$J$5)+(K9*$K$5)+(L9*$L$5)+(M9*$M$5)+(N9*$N$5)</f>
        <v>0</v>
      </c>
    </row>
    <row r="10" spans="1:16" s="30" customFormat="1">
      <c r="A10" s="1"/>
      <c r="B10" s="96"/>
      <c r="C10" s="105"/>
      <c r="D10" s="97"/>
      <c r="E10" s="97"/>
      <c r="F10" s="120"/>
      <c r="G10" s="121"/>
      <c r="H10" s="122"/>
      <c r="I10" s="101"/>
      <c r="J10" s="122"/>
      <c r="K10" s="121"/>
      <c r="L10" s="102"/>
      <c r="M10" s="121"/>
      <c r="N10" s="122"/>
      <c r="O10" s="103">
        <f t="shared" si="0"/>
        <v>0</v>
      </c>
      <c r="P10" s="195">
        <f t="shared" ref="P10:P11" si="1">(D10*$D$5)+(E10*$E$5)+(F10*$F$5)+(G10*$G$5)+(H10*$H$5)+(I10*$I$5)+(J10*$J$5)+(K10*$K$5)+(L10*$L$5)+(M10*$M$5)+(N10*$N$5)</f>
        <v>0</v>
      </c>
    </row>
    <row r="11" spans="1:16" s="30" customFormat="1">
      <c r="A11" s="1"/>
      <c r="B11" s="96"/>
      <c r="C11" s="105"/>
      <c r="D11" s="97"/>
      <c r="E11" s="97"/>
      <c r="F11" s="120"/>
      <c r="G11" s="121"/>
      <c r="H11" s="122"/>
      <c r="I11" s="101"/>
      <c r="J11" s="122"/>
      <c r="K11" s="121"/>
      <c r="L11" s="102"/>
      <c r="M11" s="121"/>
      <c r="N11" s="122"/>
      <c r="O11" s="103">
        <f t="shared" si="0"/>
        <v>0</v>
      </c>
      <c r="P11" s="195">
        <f t="shared" si="1"/>
        <v>0</v>
      </c>
    </row>
    <row r="12" spans="1:16">
      <c r="A12" s="38"/>
      <c r="B12" s="106" t="s">
        <v>21</v>
      </c>
      <c r="C12" s="106">
        <f t="shared" ref="C12:P12" si="2">SUM(C9:C11)</f>
        <v>0</v>
      </c>
      <c r="D12" s="106">
        <f t="shared" si="2"/>
        <v>0</v>
      </c>
      <c r="E12" s="106">
        <f t="shared" si="2"/>
        <v>0</v>
      </c>
      <c r="F12" s="106">
        <f t="shared" si="2"/>
        <v>0</v>
      </c>
      <c r="G12" s="106">
        <f t="shared" si="2"/>
        <v>0</v>
      </c>
      <c r="H12" s="106">
        <f t="shared" si="2"/>
        <v>0</v>
      </c>
      <c r="I12" s="106">
        <f t="shared" si="2"/>
        <v>0</v>
      </c>
      <c r="J12" s="106">
        <f t="shared" si="2"/>
        <v>0</v>
      </c>
      <c r="K12" s="106">
        <f t="shared" si="2"/>
        <v>0</v>
      </c>
      <c r="L12" s="106">
        <f t="shared" si="2"/>
        <v>0</v>
      </c>
      <c r="M12" s="106">
        <f t="shared" si="2"/>
        <v>0</v>
      </c>
      <c r="N12" s="106">
        <f t="shared" si="2"/>
        <v>0</v>
      </c>
      <c r="O12" s="106">
        <f t="shared" si="2"/>
        <v>0</v>
      </c>
      <c r="P12" s="106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5"/>
  <sheetViews>
    <sheetView zoomScale="90" zoomScaleNormal="90" workbookViewId="0">
      <selection activeCell="A6" sqref="A6"/>
    </sheetView>
  </sheetViews>
  <sheetFormatPr defaultColWidth="9.140625" defaultRowHeight="12.75"/>
  <cols>
    <col min="1" max="1" width="30.140625" style="74" customWidth="1"/>
    <col min="2" max="2" width="19.7109375" style="74" customWidth="1"/>
    <col min="3" max="3" width="24" style="74" customWidth="1"/>
    <col min="4" max="4" width="12.85546875" style="73" bestFit="1" customWidth="1"/>
    <col min="5" max="5" width="14.28515625" style="73" bestFit="1" customWidth="1"/>
    <col min="6" max="16384" width="9.140625" style="73"/>
  </cols>
  <sheetData>
    <row r="1" spans="1:4">
      <c r="A1" s="198"/>
      <c r="B1" s="198"/>
      <c r="C1" s="198"/>
      <c r="D1" s="199"/>
    </row>
    <row r="2" spans="1:4" ht="15">
      <c r="A2" s="200" t="s">
        <v>34</v>
      </c>
      <c r="B2" s="201" t="s">
        <v>24</v>
      </c>
      <c r="C2" s="201" t="s">
        <v>25</v>
      </c>
      <c r="D2" s="199"/>
    </row>
    <row r="3" spans="1:4" ht="15">
      <c r="A3" s="202"/>
      <c r="B3" s="202"/>
      <c r="C3" s="202"/>
      <c r="D3" s="203"/>
    </row>
    <row r="4" spans="1:4" ht="15">
      <c r="A4" s="204" t="s">
        <v>61</v>
      </c>
      <c r="B4" s="205">
        <f>SUM(Botswana!O13)</f>
        <v>0</v>
      </c>
      <c r="C4" s="207">
        <f>SUM(Botswana!P13)</f>
        <v>0</v>
      </c>
      <c r="D4" s="203"/>
    </row>
    <row r="5" spans="1:4" ht="15">
      <c r="A5" s="204" t="s">
        <v>103</v>
      </c>
      <c r="B5" s="206">
        <f>SUM(Ghana!O18)</f>
        <v>939</v>
      </c>
      <c r="C5" s="207">
        <f>SUM(Ghana!P18)</f>
        <v>260.3</v>
      </c>
      <c r="D5" s="203"/>
    </row>
    <row r="6" spans="1:4" ht="15">
      <c r="A6" s="204" t="s">
        <v>51</v>
      </c>
      <c r="B6" s="206">
        <f>SUM('Ivory Coast'!O14)</f>
        <v>10</v>
      </c>
      <c r="C6" s="207">
        <f>SUM('Ivory Coast'!P14)</f>
        <v>7.75</v>
      </c>
      <c r="D6" s="203"/>
    </row>
    <row r="7" spans="1:4" ht="15">
      <c r="A7" s="204" t="s">
        <v>26</v>
      </c>
      <c r="B7" s="212">
        <f>SUM(Kenya!O36)</f>
        <v>0</v>
      </c>
      <c r="C7" s="207">
        <f>SUM(Kenya!P36)</f>
        <v>0</v>
      </c>
      <c r="D7" s="203"/>
    </row>
    <row r="8" spans="1:4" ht="15">
      <c r="A8" s="204" t="s">
        <v>57</v>
      </c>
      <c r="B8" s="209">
        <f>SUM(Malawi!O11)</f>
        <v>0</v>
      </c>
      <c r="C8" s="210">
        <f>SUM(Malawi!P11)</f>
        <v>0</v>
      </c>
      <c r="D8" s="203"/>
    </row>
    <row r="9" spans="1:4" ht="15">
      <c r="A9" s="204" t="s">
        <v>27</v>
      </c>
      <c r="B9" s="205">
        <f>SUM(Mauritius!O31)</f>
        <v>0</v>
      </c>
      <c r="C9" s="210">
        <f>SUM(Mauritius!P31)</f>
        <v>0</v>
      </c>
      <c r="D9" s="203"/>
    </row>
    <row r="10" spans="1:4" ht="15">
      <c r="A10" s="204" t="s">
        <v>35</v>
      </c>
      <c r="B10" s="211">
        <f>SUM(Nigeria!O38)</f>
        <v>737</v>
      </c>
      <c r="C10" s="208">
        <f>SUM(Nigeria!P38)</f>
        <v>318.5</v>
      </c>
      <c r="D10" s="203"/>
    </row>
    <row r="11" spans="1:4" ht="15">
      <c r="A11" s="204" t="s">
        <v>28</v>
      </c>
      <c r="B11" s="212">
        <f>SUM('South Africa'!O154)</f>
        <v>3729</v>
      </c>
      <c r="C11" s="207">
        <f>SUM('South Africa'!P154)</f>
        <v>744.45</v>
      </c>
      <c r="D11" s="203"/>
    </row>
    <row r="12" spans="1:4" ht="15">
      <c r="A12" s="204" t="s">
        <v>40</v>
      </c>
      <c r="B12" s="211">
        <f>SUM(Togo!O12)</f>
        <v>0</v>
      </c>
      <c r="C12" s="208">
        <f>SUM(Togo!P12)</f>
        <v>0</v>
      </c>
      <c r="D12" s="203"/>
    </row>
    <row r="13" spans="1:4" ht="15">
      <c r="A13" s="204" t="s">
        <v>46</v>
      </c>
      <c r="B13" s="206">
        <f>SUM(Zambia!O12)</f>
        <v>0</v>
      </c>
      <c r="C13" s="207">
        <f>SUM(Zambia!P12)</f>
        <v>0</v>
      </c>
      <c r="D13" s="203"/>
    </row>
    <row r="14" spans="1:4" ht="15">
      <c r="A14" s="213"/>
      <c r="B14" s="211"/>
      <c r="C14" s="208"/>
      <c r="D14" s="203"/>
    </row>
    <row r="15" spans="1:4" ht="15">
      <c r="A15" s="214" t="s">
        <v>29</v>
      </c>
      <c r="B15" s="215">
        <f>SUM(B4:B14)</f>
        <v>5415</v>
      </c>
      <c r="C15" s="215">
        <f>SUM(C4:C14)</f>
        <v>1331</v>
      </c>
      <c r="D15" s="203"/>
    </row>
    <row r="16" spans="1:4">
      <c r="A16" s="198"/>
      <c r="B16" s="198"/>
      <c r="C16" s="198"/>
      <c r="D16" s="199"/>
    </row>
    <row r="17" spans="1:5">
      <c r="D17" s="74"/>
      <c r="E17" s="74"/>
    </row>
    <row r="18" spans="1:5">
      <c r="D18" s="74"/>
      <c r="E18" s="74"/>
    </row>
    <row r="19" spans="1:5">
      <c r="D19" s="74"/>
      <c r="E19" s="74"/>
    </row>
    <row r="20" spans="1:5">
      <c r="B20" s="216"/>
      <c r="C20" s="216"/>
      <c r="D20" s="216"/>
      <c r="E20" s="216"/>
    </row>
    <row r="23" spans="1:5">
      <c r="B23" s="74" t="s">
        <v>100</v>
      </c>
      <c r="D23" s="74"/>
    </row>
    <row r="24" spans="1:5">
      <c r="A24" s="74" t="s">
        <v>99</v>
      </c>
      <c r="B24" s="74">
        <v>4400</v>
      </c>
      <c r="D24" s="74"/>
      <c r="E24" s="74"/>
    </row>
    <row r="25" spans="1:5">
      <c r="A25" s="74" t="s">
        <v>88</v>
      </c>
      <c r="B25" s="74">
        <v>2900</v>
      </c>
      <c r="D25" s="74"/>
      <c r="E25" s="74"/>
    </row>
    <row r="26" spans="1:5">
      <c r="A26" s="74" t="s">
        <v>89</v>
      </c>
      <c r="B26" s="74">
        <v>894</v>
      </c>
      <c r="D26" s="74"/>
      <c r="E26" s="74"/>
    </row>
    <row r="27" spans="1:5">
      <c r="A27" s="74" t="s">
        <v>90</v>
      </c>
      <c r="B27" s="216">
        <v>204</v>
      </c>
      <c r="C27" s="216"/>
      <c r="D27" s="216"/>
      <c r="E27" s="216"/>
    </row>
    <row r="28" spans="1:5">
      <c r="A28" s="74" t="s">
        <v>91</v>
      </c>
      <c r="B28" s="216">
        <v>128</v>
      </c>
      <c r="D28" s="74"/>
    </row>
    <row r="29" spans="1:5">
      <c r="A29" s="74" t="s">
        <v>92</v>
      </c>
      <c r="B29" s="216">
        <v>442</v>
      </c>
      <c r="D29" s="74"/>
    </row>
    <row r="30" spans="1:5">
      <c r="A30" s="74" t="s">
        <v>93</v>
      </c>
      <c r="B30" s="216">
        <v>5873</v>
      </c>
      <c r="D30" s="74"/>
    </row>
    <row r="31" spans="1:5">
      <c r="A31" s="74" t="s">
        <v>94</v>
      </c>
      <c r="B31" s="216">
        <f>(B15)</f>
        <v>5415</v>
      </c>
      <c r="D31" s="74"/>
    </row>
    <row r="32" spans="1:5">
      <c r="A32" s="74" t="s">
        <v>95</v>
      </c>
      <c r="B32" s="216">
        <f>(B15)</f>
        <v>5415</v>
      </c>
    </row>
    <row r="33" spans="1:2">
      <c r="A33" s="74" t="s">
        <v>96</v>
      </c>
      <c r="B33" s="216">
        <f>(B15)</f>
        <v>5415</v>
      </c>
    </row>
    <row r="34" spans="1:2">
      <c r="A34" s="74" t="s">
        <v>97</v>
      </c>
      <c r="B34" s="216">
        <f>(B15)</f>
        <v>5415</v>
      </c>
    </row>
    <row r="35" spans="1:2">
      <c r="A35" s="74" t="s">
        <v>98</v>
      </c>
      <c r="B35" s="216">
        <f>(B15)</f>
        <v>5415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M10" sqref="M10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2021-08-28T06:16:17Z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