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adejx\Documents\Bbt\Score Sheets\2019\"/>
    </mc:Choice>
  </mc:AlternateContent>
  <bookViews>
    <workbookView xWindow="5136" yWindow="1752" windowWidth="10236" windowHeight="6060" tabRatio="875"/>
  </bookViews>
  <sheets>
    <sheet name="Botswana" sheetId="11" r:id="rId1"/>
    <sheet name="Ghana" sheetId="16" r:id="rId2"/>
    <sheet name="Ivory Coast" sheetId="14" state="hidden" r:id="rId3"/>
    <sheet name="Kenya" sheetId="10" r:id="rId4"/>
    <sheet name="Malawi" sheetId="20" r:id="rId5"/>
    <sheet name="Mauritius" sheetId="8" r:id="rId6"/>
    <sheet name="Nigeria" sheetId="18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B6" i="4" l="1"/>
  <c r="C6" i="4"/>
  <c r="O57" i="19" l="1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C65" i="19"/>
  <c r="D65" i="19"/>
  <c r="E65" i="19"/>
  <c r="F65" i="19"/>
  <c r="G65" i="19"/>
  <c r="H65" i="19"/>
  <c r="I65" i="19"/>
  <c r="J65" i="19"/>
  <c r="K65" i="19"/>
  <c r="L65" i="19"/>
  <c r="M65" i="19"/>
  <c r="N65" i="19"/>
  <c r="O69" i="19"/>
  <c r="P69" i="19"/>
  <c r="O70" i="19"/>
  <c r="P70" i="19"/>
  <c r="C71" i="19"/>
  <c r="D71" i="19"/>
  <c r="E71" i="19"/>
  <c r="F71" i="19"/>
  <c r="G71" i="19"/>
  <c r="H71" i="19"/>
  <c r="I71" i="19"/>
  <c r="J71" i="19"/>
  <c r="K71" i="19"/>
  <c r="L71" i="19"/>
  <c r="M71" i="19"/>
  <c r="N71" i="19"/>
  <c r="O71" i="19"/>
  <c r="P71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C83" i="19"/>
  <c r="D83" i="19"/>
  <c r="E83" i="19"/>
  <c r="F83" i="19"/>
  <c r="G83" i="19"/>
  <c r="H83" i="19"/>
  <c r="I83" i="19"/>
  <c r="J83" i="19"/>
  <c r="K83" i="19"/>
  <c r="L83" i="19"/>
  <c r="M83" i="19"/>
  <c r="N83" i="19"/>
  <c r="O87" i="19"/>
  <c r="P87" i="19"/>
  <c r="O88" i="19"/>
  <c r="O89" i="19" s="1"/>
  <c r="P88" i="19"/>
  <c r="P89" i="19" s="1"/>
  <c r="C89" i="19"/>
  <c r="D89" i="19"/>
  <c r="E89" i="19"/>
  <c r="F89" i="19"/>
  <c r="G89" i="19"/>
  <c r="H89" i="19"/>
  <c r="I89" i="19"/>
  <c r="J89" i="19"/>
  <c r="K89" i="19"/>
  <c r="L89" i="19"/>
  <c r="M89" i="19"/>
  <c r="N89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O105" i="19"/>
  <c r="P105" i="19"/>
  <c r="O106" i="19"/>
  <c r="P106" i="19"/>
  <c r="O107" i="19"/>
  <c r="P107" i="19"/>
  <c r="O108" i="19"/>
  <c r="P108" i="19"/>
  <c r="O109" i="19"/>
  <c r="P109" i="19"/>
  <c r="O110" i="19"/>
  <c r="P110" i="19"/>
  <c r="O111" i="19"/>
  <c r="P111" i="19"/>
  <c r="O112" i="19"/>
  <c r="P112" i="19"/>
  <c r="O113" i="19"/>
  <c r="P113" i="19"/>
  <c r="O114" i="19"/>
  <c r="P114" i="19"/>
  <c r="O115" i="19"/>
  <c r="P115" i="19"/>
  <c r="O116" i="19"/>
  <c r="P116" i="19"/>
  <c r="O117" i="19"/>
  <c r="P117" i="19"/>
  <c r="O118" i="19"/>
  <c r="P118" i="19"/>
  <c r="O119" i="19"/>
  <c r="P119" i="19"/>
  <c r="O120" i="19"/>
  <c r="P120" i="19"/>
  <c r="O121" i="19"/>
  <c r="P121" i="19"/>
  <c r="O122" i="19"/>
  <c r="P122" i="19"/>
  <c r="O123" i="19"/>
  <c r="P123" i="19"/>
  <c r="O124" i="19"/>
  <c r="P124" i="19"/>
  <c r="O125" i="19"/>
  <c r="P125" i="19"/>
  <c r="O126" i="19"/>
  <c r="P126" i="19"/>
  <c r="O127" i="19"/>
  <c r="P127" i="19"/>
  <c r="O128" i="19"/>
  <c r="P128" i="19"/>
  <c r="O129" i="19"/>
  <c r="P129" i="19"/>
  <c r="O130" i="19"/>
  <c r="P130" i="19"/>
  <c r="O131" i="19"/>
  <c r="P131" i="19"/>
  <c r="O132" i="19"/>
  <c r="P132" i="19"/>
  <c r="O133" i="19"/>
  <c r="P133" i="19"/>
  <c r="O134" i="19"/>
  <c r="P134" i="19"/>
  <c r="O135" i="19"/>
  <c r="P135" i="19"/>
  <c r="O136" i="19"/>
  <c r="P136" i="19"/>
  <c r="O137" i="19"/>
  <c r="P137" i="19"/>
  <c r="O138" i="19"/>
  <c r="P138" i="19"/>
  <c r="O139" i="19"/>
  <c r="P139" i="19"/>
  <c r="O140" i="19"/>
  <c r="P140" i="19"/>
  <c r="O141" i="19"/>
  <c r="P141" i="19"/>
  <c r="O142" i="19"/>
  <c r="P142" i="19"/>
  <c r="O143" i="19"/>
  <c r="P143" i="19"/>
  <c r="O144" i="19"/>
  <c r="P144" i="19"/>
  <c r="C145" i="19"/>
  <c r="D145" i="19"/>
  <c r="E145" i="19"/>
  <c r="F145" i="19"/>
  <c r="G145" i="19"/>
  <c r="H145" i="19"/>
  <c r="I145" i="19"/>
  <c r="J145" i="19"/>
  <c r="K145" i="19"/>
  <c r="L145" i="19"/>
  <c r="M145" i="19"/>
  <c r="N145" i="19"/>
  <c r="O149" i="19"/>
  <c r="P149" i="19"/>
  <c r="O150" i="19"/>
  <c r="P150" i="19"/>
  <c r="O151" i="19"/>
  <c r="P151" i="19"/>
  <c r="C152" i="19"/>
  <c r="D152" i="19"/>
  <c r="E152" i="19"/>
  <c r="F152" i="19"/>
  <c r="G152" i="19"/>
  <c r="H152" i="19"/>
  <c r="I152" i="19"/>
  <c r="J152" i="19"/>
  <c r="K152" i="19"/>
  <c r="L152" i="19"/>
  <c r="M152" i="19"/>
  <c r="N152" i="19"/>
  <c r="O156" i="19"/>
  <c r="P156" i="19"/>
  <c r="O157" i="19"/>
  <c r="O158" i="19" s="1"/>
  <c r="P157" i="19"/>
  <c r="P158" i="19" s="1"/>
  <c r="C158" i="19"/>
  <c r="D158" i="19"/>
  <c r="E158" i="19"/>
  <c r="F158" i="19"/>
  <c r="G158" i="19"/>
  <c r="H158" i="19"/>
  <c r="I158" i="19"/>
  <c r="J158" i="19"/>
  <c r="K158" i="19"/>
  <c r="L158" i="19"/>
  <c r="M158" i="19"/>
  <c r="N158" i="19"/>
  <c r="P152" i="19" l="1"/>
  <c r="P83" i="19"/>
  <c r="O152" i="19"/>
  <c r="O83" i="19"/>
  <c r="P145" i="19"/>
  <c r="P65" i="19"/>
  <c r="O145" i="19"/>
  <c r="O65" i="19"/>
  <c r="P12" i="8"/>
  <c r="O12" i="8"/>
  <c r="P163" i="19" l="1"/>
  <c r="O163" i="19"/>
  <c r="P42" i="19" l="1"/>
  <c r="O42" i="19"/>
  <c r="E44" i="19"/>
  <c r="F44" i="19"/>
  <c r="G44" i="19"/>
  <c r="H44" i="19"/>
  <c r="I44" i="19"/>
  <c r="J44" i="19"/>
  <c r="K44" i="19"/>
  <c r="L44" i="19"/>
  <c r="M44" i="19"/>
  <c r="N44" i="19"/>
  <c r="E53" i="19"/>
  <c r="F53" i="19"/>
  <c r="G53" i="19"/>
  <c r="H53" i="19"/>
  <c r="I53" i="19"/>
  <c r="J53" i="19"/>
  <c r="K53" i="19"/>
  <c r="L53" i="19"/>
  <c r="M53" i="19"/>
  <c r="N53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10" i="11" l="1"/>
  <c r="O10" i="11"/>
  <c r="P11" i="11"/>
  <c r="O11" i="11"/>
  <c r="P12" i="11"/>
  <c r="O12" i="11"/>
  <c r="P13" i="11"/>
  <c r="O13" i="11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 s="1"/>
  <c r="O9" i="20"/>
  <c r="O11" i="20" s="1"/>
  <c r="B8" i="4" s="1"/>
  <c r="D44" i="19"/>
  <c r="C44" i="19"/>
  <c r="N165" i="19"/>
  <c r="M165" i="19"/>
  <c r="L165" i="19"/>
  <c r="K165" i="19"/>
  <c r="J165" i="19"/>
  <c r="I165" i="19"/>
  <c r="H165" i="19"/>
  <c r="G165" i="19"/>
  <c r="F165" i="19"/>
  <c r="E165" i="19"/>
  <c r="D165" i="19"/>
  <c r="C165" i="19"/>
  <c r="P164" i="19"/>
  <c r="O164" i="19"/>
  <c r="P162" i="19"/>
  <c r="O162" i="19"/>
  <c r="P9" i="16"/>
  <c r="O9" i="16"/>
  <c r="N172" i="19"/>
  <c r="M172" i="19"/>
  <c r="L172" i="19"/>
  <c r="K172" i="19"/>
  <c r="J172" i="19"/>
  <c r="I172" i="19"/>
  <c r="H172" i="19"/>
  <c r="G172" i="19"/>
  <c r="F172" i="19"/>
  <c r="E172" i="19"/>
  <c r="D172" i="19"/>
  <c r="C172" i="19"/>
  <c r="P171" i="19"/>
  <c r="O171" i="19"/>
  <c r="P170" i="19"/>
  <c r="O170" i="19"/>
  <c r="P169" i="19"/>
  <c r="O169" i="19"/>
  <c r="D53" i="19"/>
  <c r="C53" i="19"/>
  <c r="P52" i="19"/>
  <c r="O52" i="19"/>
  <c r="P51" i="19"/>
  <c r="O51" i="19"/>
  <c r="P50" i="19"/>
  <c r="O50" i="19"/>
  <c r="P49" i="19"/>
  <c r="O49" i="19"/>
  <c r="P48" i="19"/>
  <c r="O48" i="19"/>
  <c r="P43" i="19"/>
  <c r="O43" i="19"/>
  <c r="P28" i="19"/>
  <c r="O28" i="19"/>
  <c r="N24" i="19"/>
  <c r="M24" i="19"/>
  <c r="L24" i="19"/>
  <c r="K24" i="19"/>
  <c r="J24" i="19"/>
  <c r="I24" i="19"/>
  <c r="H24" i="19"/>
  <c r="G24" i="19"/>
  <c r="F24" i="19"/>
  <c r="E24" i="19"/>
  <c r="D24" i="19"/>
  <c r="C24" i="19"/>
  <c r="P23" i="19"/>
  <c r="O23" i="19"/>
  <c r="P22" i="19"/>
  <c r="O22" i="19"/>
  <c r="P21" i="19"/>
  <c r="O21" i="19"/>
  <c r="P20" i="19"/>
  <c r="O20" i="19"/>
  <c r="O7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P12" i="17" s="1"/>
  <c r="C13" i="4" s="1"/>
  <c r="O9" i="17"/>
  <c r="G14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6" i="10"/>
  <c r="M26" i="10"/>
  <c r="L26" i="10"/>
  <c r="K26" i="10"/>
  <c r="J26" i="10"/>
  <c r="I26" i="10"/>
  <c r="H26" i="10"/>
  <c r="G26" i="10"/>
  <c r="F26" i="10"/>
  <c r="E26" i="10"/>
  <c r="D26" i="10"/>
  <c r="C26" i="10"/>
  <c r="P25" i="10"/>
  <c r="O25" i="10"/>
  <c r="P24" i="10"/>
  <c r="O24" i="10"/>
  <c r="P23" i="10"/>
  <c r="O23" i="10"/>
  <c r="O26" i="10" s="1"/>
  <c r="P11" i="10"/>
  <c r="O11" i="10"/>
  <c r="P10" i="10"/>
  <c r="O10" i="10"/>
  <c r="P9" i="10"/>
  <c r="O9" i="10"/>
  <c r="P12" i="10"/>
  <c r="O1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P14" i="14" s="1"/>
  <c r="O9" i="14"/>
  <c r="O14" i="14" s="1"/>
  <c r="P13" i="8"/>
  <c r="O13" i="8"/>
  <c r="O9" i="12"/>
  <c r="P9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P13" i="10" s="1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O17" i="10"/>
  <c r="O19" i="10" s="1"/>
  <c r="O8" i="10"/>
  <c r="N15" i="11"/>
  <c r="M15" i="11"/>
  <c r="L15" i="11"/>
  <c r="K15" i="11"/>
  <c r="J15" i="11"/>
  <c r="I15" i="11"/>
  <c r="H15" i="11"/>
  <c r="G15" i="11"/>
  <c r="F15" i="11"/>
  <c r="E15" i="11"/>
  <c r="D15" i="11"/>
  <c r="C15" i="11"/>
  <c r="P14" i="11"/>
  <c r="O14" i="11"/>
  <c r="P9" i="11"/>
  <c r="P15" i="11" s="1"/>
  <c r="C4" i="4" s="1"/>
  <c r="O9" i="11"/>
  <c r="N21" i="8"/>
  <c r="M21" i="8"/>
  <c r="L21" i="8"/>
  <c r="K21" i="8"/>
  <c r="J21" i="8"/>
  <c r="I21" i="8"/>
  <c r="H21" i="8"/>
  <c r="G21" i="8"/>
  <c r="F21" i="8"/>
  <c r="E21" i="8"/>
  <c r="D21" i="8"/>
  <c r="C21" i="8"/>
  <c r="P20" i="8"/>
  <c r="O20" i="8"/>
  <c r="P19" i="8"/>
  <c r="O19" i="8"/>
  <c r="P18" i="8"/>
  <c r="O18" i="8"/>
  <c r="O21" i="8" s="1"/>
  <c r="N14" i="8"/>
  <c r="M14" i="8"/>
  <c r="L14" i="8"/>
  <c r="K14" i="8"/>
  <c r="J14" i="8"/>
  <c r="I14" i="8"/>
  <c r="H14" i="8"/>
  <c r="F14" i="8"/>
  <c r="E14" i="8"/>
  <c r="D14" i="8"/>
  <c r="C14" i="8"/>
  <c r="P7" i="8"/>
  <c r="O7" i="8"/>
  <c r="O18" i="16" l="1"/>
  <c r="B5" i="4" s="1"/>
  <c r="P18" i="16"/>
  <c r="C5" i="4" s="1"/>
  <c r="P19" i="10"/>
  <c r="O13" i="10"/>
  <c r="O12" i="17"/>
  <c r="B13" i="4" s="1"/>
  <c r="O15" i="11"/>
  <c r="B4" i="4" s="1"/>
  <c r="P12" i="12"/>
  <c r="C12" i="4" s="1"/>
  <c r="O12" i="12"/>
  <c r="B12" i="4" s="1"/>
  <c r="P14" i="8"/>
  <c r="P21" i="8"/>
  <c r="P26" i="10"/>
  <c r="O14" i="8"/>
  <c r="O24" i="8" s="1"/>
  <c r="B9" i="4" s="1"/>
  <c r="P56" i="18"/>
  <c r="P60" i="18" s="1"/>
  <c r="C10" i="4" s="1"/>
  <c r="P22" i="18"/>
  <c r="O56" i="18"/>
  <c r="O22" i="18"/>
  <c r="O28" i="18"/>
  <c r="O60" i="18" s="1"/>
  <c r="B10" i="4" s="1"/>
  <c r="O172" i="19"/>
  <c r="O24" i="19"/>
  <c r="P44" i="19"/>
  <c r="P53" i="19"/>
  <c r="P165" i="19"/>
  <c r="O53" i="19"/>
  <c r="O44" i="19"/>
  <c r="O165" i="19"/>
  <c r="P172" i="19"/>
  <c r="O10" i="19"/>
  <c r="P24" i="19"/>
  <c r="P10" i="19"/>
  <c r="O28" i="10"/>
  <c r="B7" i="4" s="1"/>
  <c r="P28" i="10"/>
  <c r="C7" i="4" s="1"/>
  <c r="P24" i="8" l="1"/>
  <c r="C9" i="4" s="1"/>
  <c r="O174" i="19"/>
  <c r="B11" i="4" s="1"/>
  <c r="B15" i="4" s="1"/>
  <c r="P174" i="19"/>
  <c r="C11" i="4" s="1"/>
  <c r="C15" i="4" l="1"/>
</calcChain>
</file>

<file path=xl/sharedStrings.xml><?xml version="1.0" encoding="utf-8"?>
<sst xmlns="http://schemas.openxmlformats.org/spreadsheetml/2006/main" count="337" uniqueCount="112">
  <si>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</si>
  <si>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</si>
  <si>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</si>
  <si>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</si>
  <si>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</si>
  <si>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</si>
  <si>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</si>
  <si>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</si>
  <si>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</si>
  <si>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</si>
  <si>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</si>
  <si>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</si>
  <si>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</si>
  <si>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</si>
  <si>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</si>
  <si>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</si>
  <si>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</si>
  <si>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</si>
  <si>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</si>
  <si>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</si>
  <si>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</si>
  <si>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</si>
  <si>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</si>
  <si>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</si>
  <si>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</si>
  <si>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</si>
  <si>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</si>
  <si>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</si>
  <si>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</si>
  <si>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</si>
  <si>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</si>
  <si>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</si>
  <si>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</si>
  <si>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</si>
  <si>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</si>
  <si>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</si>
  <si>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</si>
  <si>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</si>
  <si>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</si>
  <si>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</si>
  <si>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</si>
  <si>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</si>
  <si>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</si>
  <si>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</si>
  <si>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</si>
  <si>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</si>
  <si>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</si>
  <si>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</si>
  <si>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</si>
  <si>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</si>
  <si>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</si>
  <si>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</si>
  <si>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</si>
  <si>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</si>
  <si>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</si>
  <si>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</si>
  <si>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</si>
  <si>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</si>
  <si>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</si>
  <si>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</si>
  <si>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</si>
  <si>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</si>
  <si>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</si>
  <si>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</si>
  <si>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MONTH : February 2019</t>
  </si>
  <si>
    <t>Devakinandan das</t>
  </si>
  <si>
    <t>Rama Priya Devi Dasi</t>
  </si>
  <si>
    <t>Srikant Prabhu</t>
  </si>
  <si>
    <t>Keshavanand Das</t>
  </si>
  <si>
    <t>KHYG</t>
  </si>
  <si>
    <t>HARE KRISHNA TRAINING CENTER</t>
  </si>
  <si>
    <t>BIJAL GUDKA</t>
  </si>
  <si>
    <t>GIFT SHOP</t>
  </si>
  <si>
    <t>KRISHNA KIDS SENA</t>
  </si>
  <si>
    <t>Syama Kunda Dasa</t>
  </si>
  <si>
    <t>Sandton Temple Cumulative Scores</t>
  </si>
  <si>
    <t>Dyuti Mandala Das</t>
  </si>
  <si>
    <t>Mahaman</t>
  </si>
  <si>
    <t>Btg Office</t>
  </si>
  <si>
    <t>Radha Damodar Sankirtan Party</t>
  </si>
  <si>
    <t>Vibhu Caitanya Das</t>
  </si>
  <si>
    <t>Monthly Sankirtan Festival</t>
  </si>
  <si>
    <t>Nitai Pada Kamala Team</t>
  </si>
  <si>
    <t>Jatipur Das</t>
  </si>
  <si>
    <t>Nikunja Seva Dasi</t>
  </si>
  <si>
    <t>Dukhi Radha Dasi</t>
  </si>
  <si>
    <t>Book Counter</t>
  </si>
  <si>
    <t>Balaram Das</t>
  </si>
  <si>
    <t>Hari Sunker</t>
  </si>
  <si>
    <t>Super Sunday Sankirtan Team</t>
  </si>
  <si>
    <t>Vasi Odayar</t>
  </si>
  <si>
    <t>Sahil Moonilal</t>
  </si>
  <si>
    <t>Radha Golokananda Team</t>
  </si>
  <si>
    <t>Vrajeshwari devi dasi</t>
  </si>
  <si>
    <t>Nandanandana Dasa</t>
  </si>
  <si>
    <t>Karuna Gobin Dasa</t>
  </si>
  <si>
    <t>Prahlad devi dasi</t>
  </si>
  <si>
    <t>Bhakta Keshav</t>
  </si>
  <si>
    <t>Bhaktin Shritha</t>
  </si>
  <si>
    <t>Bimal Prabhu</t>
  </si>
  <si>
    <t>Bhaktin Anesha</t>
  </si>
  <si>
    <t xml:space="preserve">Congregation </t>
  </si>
  <si>
    <t>TEMPLE: Radha Govinda Mandir - Accra</t>
  </si>
  <si>
    <t>Ekasrnga Dasa</t>
  </si>
  <si>
    <t>Suddha Bhakti Devi Dasi</t>
  </si>
  <si>
    <t>Gaura Vigraha Devi Dasi</t>
  </si>
  <si>
    <t>Bhakta Kojo</t>
  </si>
  <si>
    <t>Ambarish Dasa</t>
  </si>
  <si>
    <t>Bhakta Red</t>
  </si>
  <si>
    <t>Ramanuja Dasa</t>
  </si>
  <si>
    <t>Gopinatha Dasa</t>
  </si>
  <si>
    <t>Ghana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</si>
</sst>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1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2" applyNumberFormat="0" applyAlignment="0" applyProtection="0"/>
    <xf numFmtId="0" fontId="17" fillId="28" borderId="73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4" applyNumberFormat="0" applyFill="0" applyAlignment="0" applyProtection="0"/>
    <xf numFmtId="0" fontId="21" fillId="0" borderId="75" applyNumberFormat="0" applyFill="0" applyAlignment="0" applyProtection="0"/>
    <xf numFmtId="0" fontId="22" fillId="0" borderId="76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2" applyNumberFormat="0" applyAlignment="0" applyProtection="0"/>
    <xf numFmtId="0" fontId="24" fillId="0" borderId="77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78" applyNumberFormat="0" applyFont="0" applyAlignment="0" applyProtection="0"/>
    <xf numFmtId="0" fontId="27" fillId="27" borderId="79" applyNumberFormat="0" applyAlignment="0" applyProtection="0"/>
    <xf numFmtId="0" fontId="28" fillId="0" borderId="0" applyNumberFormat="0" applyFill="0" applyBorder="0" applyAlignment="0" applyProtection="0"/>
    <xf numFmtId="0" fontId="29" fillId="0" borderId="80" applyNumberFormat="0" applyFill="0" applyAlignment="0" applyProtection="0"/>
    <xf numFmtId="0" fontId="30" fillId="0" borderId="0" applyNumberFormat="0" applyFill="0" applyBorder="0" applyAlignment="0" applyProtection="0"/>
    <xf numFmtId="166" fontId="35" fillId="0" borderId="0" applyBorder="0" applyProtection="0"/>
  </cellStyleXfs>
  <cellXfs count="20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7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48" xfId="0" applyFont="1" applyBorder="1"/>
    <xf numFmtId="2" fontId="1" fillId="0" borderId="49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0" xfId="0" applyFont="1" applyFill="1" applyBorder="1"/>
    <xf numFmtId="0" fontId="1" fillId="0" borderId="51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2" xfId="0" applyFont="1" applyBorder="1" applyAlignment="1">
      <alignment horizontal="right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7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1" fillId="0" borderId="28" xfId="0" applyFont="1" applyFill="1" applyBorder="1"/>
    <xf numFmtId="0" fontId="1" fillId="0" borderId="53" xfId="0" applyFont="1" applyFill="1" applyBorder="1"/>
    <xf numFmtId="0" fontId="1" fillId="0" borderId="60" xfId="0" applyFont="1" applyBorder="1"/>
    <xf numFmtId="0" fontId="1" fillId="0" borderId="61" xfId="0" applyFont="1" applyBorder="1"/>
    <xf numFmtId="0" fontId="1" fillId="0" borderId="62" xfId="0" applyFont="1" applyBorder="1"/>
    <xf numFmtId="164" fontId="1" fillId="0" borderId="63" xfId="28" applyFont="1" applyBorder="1"/>
    <xf numFmtId="0" fontId="1" fillId="0" borderId="25" xfId="0" applyFont="1" applyFill="1" applyBorder="1"/>
    <xf numFmtId="0" fontId="1" fillId="0" borderId="64" xfId="0" applyFont="1" applyFill="1" applyBorder="1"/>
    <xf numFmtId="0" fontId="1" fillId="0" borderId="65" xfId="0" applyFont="1" applyBorder="1"/>
    <xf numFmtId="1" fontId="4" fillId="0" borderId="20" xfId="0" applyNumberFormat="1" applyFont="1" applyFill="1" applyBorder="1"/>
    <xf numFmtId="0" fontId="1" fillId="0" borderId="56" xfId="0" applyFont="1" applyBorder="1"/>
    <xf numFmtId="0" fontId="1" fillId="0" borderId="66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7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68" xfId="0" applyFont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"/>
  <sheetViews>
    <sheetView tabSelected="1" zoomScale="120" zoomScaleNormal="120" workbookViewId="0">
      <selection activeCell="C19" sqref="C1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61</v>
      </c>
    </row>
    <row r="3" spans="1:16" ht="13.2">
      <c r="B3" s="2" t="s">
        <v>64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1" customFormat="1">
      <c r="A9" s="190"/>
      <c r="B9" s="99" t="s">
        <v>65</v>
      </c>
      <c r="C9" s="105"/>
      <c r="D9" s="100"/>
      <c r="E9" s="100"/>
      <c r="F9" s="120">
        <v>25</v>
      </c>
      <c r="G9" s="121">
        <v>81</v>
      </c>
      <c r="H9" s="122"/>
      <c r="I9" s="101"/>
      <c r="J9" s="122"/>
      <c r="K9" s="121"/>
      <c r="L9" s="102"/>
      <c r="M9" s="121"/>
      <c r="N9" s="122"/>
      <c r="O9" s="103">
        <f t="shared" ref="O9:O14" si="0">SUM(F9:N9)</f>
        <v>106</v>
      </c>
      <c r="P9" s="104">
        <f t="shared" ref="P9:P14" si="1">(F9*$F$5)+(G9*$G$5)+(H9*$H$5)+(I9*$I$5)+(J9*$J$5)+(K9*$K$5)+(L9*$L$5)+(M9*$M$5)+(N9*$N$5)</f>
        <v>22.75</v>
      </c>
    </row>
    <row r="10" spans="1:16" s="194" customFormat="1">
      <c r="A10" s="193"/>
      <c r="B10" s="99" t="s">
        <v>66</v>
      </c>
      <c r="C10" s="105"/>
      <c r="D10" s="100"/>
      <c r="E10" s="100"/>
      <c r="F10" s="120"/>
      <c r="G10" s="121">
        <v>33</v>
      </c>
      <c r="H10" s="122"/>
      <c r="I10" s="101"/>
      <c r="J10" s="122"/>
      <c r="K10" s="121"/>
      <c r="L10" s="102"/>
      <c r="M10" s="121"/>
      <c r="N10" s="122">
        <v>1</v>
      </c>
      <c r="O10" s="103">
        <f t="shared" si="0"/>
        <v>34</v>
      </c>
      <c r="P10" s="104">
        <f t="shared" si="1"/>
        <v>10.25</v>
      </c>
    </row>
    <row r="11" spans="1:16" s="194" customFormat="1">
      <c r="A11" s="193"/>
      <c r="B11" s="99" t="s">
        <v>67</v>
      </c>
      <c r="C11" s="105"/>
      <c r="D11" s="100"/>
      <c r="E11" s="100"/>
      <c r="F11" s="120"/>
      <c r="G11" s="121">
        <v>19</v>
      </c>
      <c r="H11" s="122"/>
      <c r="I11" s="101"/>
      <c r="J11" s="122"/>
      <c r="K11" s="121"/>
      <c r="L11" s="102"/>
      <c r="M11" s="121"/>
      <c r="N11" s="122"/>
      <c r="O11" s="103">
        <f t="shared" si="0"/>
        <v>19</v>
      </c>
      <c r="P11" s="104">
        <f t="shared" si="1"/>
        <v>4.75</v>
      </c>
    </row>
    <row r="12" spans="1:16" s="194" customFormat="1">
      <c r="A12" s="193"/>
      <c r="B12" s="99" t="s">
        <v>68</v>
      </c>
      <c r="C12" s="105"/>
      <c r="D12" s="100"/>
      <c r="E12" s="100"/>
      <c r="F12" s="120"/>
      <c r="G12" s="121">
        <v>4</v>
      </c>
      <c r="H12" s="122"/>
      <c r="I12" s="101"/>
      <c r="J12" s="122"/>
      <c r="K12" s="121"/>
      <c r="L12" s="102"/>
      <c r="M12" s="121"/>
      <c r="N12" s="122"/>
      <c r="O12" s="103">
        <f t="shared" si="0"/>
        <v>4</v>
      </c>
      <c r="P12" s="104">
        <f t="shared" si="1"/>
        <v>1</v>
      </c>
    </row>
    <row r="13" spans="1:16" s="194" customFormat="1">
      <c r="A13" s="193"/>
      <c r="B13" s="99" t="s">
        <v>69</v>
      </c>
      <c r="C13" s="105"/>
      <c r="D13" s="100"/>
      <c r="E13" s="100"/>
      <c r="F13" s="120"/>
      <c r="G13" s="121">
        <v>6</v>
      </c>
      <c r="H13" s="122"/>
      <c r="I13" s="101"/>
      <c r="J13" s="122"/>
      <c r="K13" s="121"/>
      <c r="L13" s="102"/>
      <c r="M13" s="121"/>
      <c r="N13" s="122"/>
      <c r="O13" s="103">
        <f t="shared" si="0"/>
        <v>6</v>
      </c>
      <c r="P13" s="104">
        <f t="shared" si="1"/>
        <v>1.5</v>
      </c>
    </row>
    <row r="14" spans="1:16" s="30" customFormat="1">
      <c r="A14" s="1"/>
      <c r="B14" s="99"/>
      <c r="C14" s="105"/>
      <c r="D14" s="100"/>
      <c r="E14" s="100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>
      <c r="A15" s="38"/>
      <c r="B15" s="106" t="s">
        <v>21</v>
      </c>
      <c r="C15" s="106">
        <f t="shared" ref="C15:P15" si="2">SUM(C9:C14)</f>
        <v>0</v>
      </c>
      <c r="D15" s="106">
        <f t="shared" si="2"/>
        <v>0</v>
      </c>
      <c r="E15" s="106">
        <f t="shared" si="2"/>
        <v>0</v>
      </c>
      <c r="F15" s="106">
        <f t="shared" si="2"/>
        <v>25</v>
      </c>
      <c r="G15" s="106">
        <f t="shared" si="2"/>
        <v>143</v>
      </c>
      <c r="H15" s="106">
        <f t="shared" si="2"/>
        <v>0</v>
      </c>
      <c r="I15" s="106">
        <f t="shared" si="2"/>
        <v>0</v>
      </c>
      <c r="J15" s="106">
        <f t="shared" si="2"/>
        <v>0</v>
      </c>
      <c r="K15" s="106">
        <f t="shared" si="2"/>
        <v>0</v>
      </c>
      <c r="L15" s="106">
        <f t="shared" si="2"/>
        <v>0</v>
      </c>
      <c r="M15" s="106">
        <f t="shared" si="2"/>
        <v>0</v>
      </c>
      <c r="N15" s="106">
        <f t="shared" si="2"/>
        <v>1</v>
      </c>
      <c r="O15" s="106">
        <f t="shared" si="2"/>
        <v>169</v>
      </c>
      <c r="P15" s="106">
        <f t="shared" si="2"/>
        <v>40.25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17" sqref="B17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102</v>
      </c>
    </row>
    <row r="3" spans="1:16" ht="13.2">
      <c r="B3" s="2" t="s">
        <v>64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103</v>
      </c>
      <c r="C9" s="105"/>
      <c r="D9" s="100"/>
      <c r="E9" s="100"/>
      <c r="F9" s="150">
        <v>201</v>
      </c>
      <c r="G9" s="151">
        <v>725</v>
      </c>
      <c r="H9" s="152"/>
      <c r="I9" s="153"/>
      <c r="J9" s="152"/>
      <c r="K9" s="151"/>
      <c r="L9" s="154"/>
      <c r="M9" s="151"/>
      <c r="N9" s="152">
        <v>4</v>
      </c>
      <c r="O9" s="103">
        <f t="shared" ref="O9:O17" si="0">SUM(F9:N9)</f>
        <v>930</v>
      </c>
      <c r="P9" s="104">
        <f t="shared" ref="P9:P17" si="1">(F9*$F$5)+(G9*$G$5)+(H9*$H$5)+(I9*$I$5)+(J9*$J$5)+(K9*$K$5)+(L9*$L$5)+(M9*$M$5)+(N9*$N$5)</f>
        <v>209.35</v>
      </c>
    </row>
    <row r="10" spans="1:16" s="30" customFormat="1">
      <c r="A10" s="1"/>
      <c r="B10" s="99" t="s">
        <v>104</v>
      </c>
      <c r="C10" s="105"/>
      <c r="D10" s="100"/>
      <c r="E10" s="100"/>
      <c r="F10" s="120">
        <v>24</v>
      </c>
      <c r="G10" s="121">
        <v>54</v>
      </c>
      <c r="H10" s="122"/>
      <c r="I10" s="101"/>
      <c r="J10" s="122"/>
      <c r="K10" s="121">
        <v>12</v>
      </c>
      <c r="L10" s="102"/>
      <c r="M10" s="121"/>
      <c r="N10" s="122">
        <v>7</v>
      </c>
      <c r="O10" s="103">
        <f t="shared" si="0"/>
        <v>97</v>
      </c>
      <c r="P10" s="104">
        <f t="shared" si="1"/>
        <v>41.9</v>
      </c>
    </row>
    <row r="11" spans="1:16" s="30" customFormat="1">
      <c r="A11" s="1"/>
      <c r="B11" s="99" t="s">
        <v>105</v>
      </c>
      <c r="C11" s="105"/>
      <c r="D11" s="100"/>
      <c r="E11" s="100"/>
      <c r="F11" s="120">
        <v>26</v>
      </c>
      <c r="G11" s="121">
        <v>50</v>
      </c>
      <c r="H11" s="122"/>
      <c r="I11" s="101"/>
      <c r="J11" s="122"/>
      <c r="K11" s="121">
        <v>11</v>
      </c>
      <c r="L11" s="102"/>
      <c r="M11" s="121"/>
      <c r="N11" s="122">
        <v>6</v>
      </c>
      <c r="O11" s="103">
        <f t="shared" si="0"/>
        <v>93</v>
      </c>
      <c r="P11" s="104">
        <f t="shared" si="1"/>
        <v>38.1</v>
      </c>
    </row>
    <row r="12" spans="1:16" s="30" customFormat="1">
      <c r="A12" s="1"/>
      <c r="B12" s="99" t="s">
        <v>106</v>
      </c>
      <c r="C12" s="105"/>
      <c r="D12" s="100"/>
      <c r="E12" s="100"/>
      <c r="F12" s="120">
        <v>19</v>
      </c>
      <c r="G12" s="121">
        <v>37</v>
      </c>
      <c r="H12" s="122"/>
      <c r="I12" s="101"/>
      <c r="J12" s="122"/>
      <c r="K12" s="121">
        <v>8</v>
      </c>
      <c r="L12" s="102"/>
      <c r="M12" s="121"/>
      <c r="N12" s="122">
        <v>1</v>
      </c>
      <c r="O12" s="103">
        <f t="shared" si="0"/>
        <v>65</v>
      </c>
      <c r="P12" s="104">
        <f t="shared" si="1"/>
        <v>21.15</v>
      </c>
    </row>
    <row r="13" spans="1:16" s="30" customFormat="1">
      <c r="A13" s="1"/>
      <c r="B13" s="99" t="s">
        <v>107</v>
      </c>
      <c r="C13" s="105"/>
      <c r="D13" s="100"/>
      <c r="E13" s="100"/>
      <c r="F13" s="120">
        <v>23</v>
      </c>
      <c r="G13" s="121">
        <v>36</v>
      </c>
      <c r="H13" s="122"/>
      <c r="I13" s="101"/>
      <c r="J13" s="122"/>
      <c r="K13" s="121">
        <v>2</v>
      </c>
      <c r="L13" s="102"/>
      <c r="M13" s="121"/>
      <c r="N13" s="122"/>
      <c r="O13" s="103">
        <f t="shared" si="0"/>
        <v>61</v>
      </c>
      <c r="P13" s="104">
        <f t="shared" si="1"/>
        <v>13.3</v>
      </c>
    </row>
    <row r="14" spans="1:16" s="30" customFormat="1">
      <c r="A14" s="1"/>
      <c r="B14" s="99" t="s">
        <v>108</v>
      </c>
      <c r="C14" s="105"/>
      <c r="D14" s="100"/>
      <c r="E14" s="100"/>
      <c r="F14" s="120">
        <v>19</v>
      </c>
      <c r="G14" s="121">
        <v>20</v>
      </c>
      <c r="H14" s="122"/>
      <c r="I14" s="101"/>
      <c r="J14" s="122"/>
      <c r="K14" s="121">
        <v>2</v>
      </c>
      <c r="L14" s="102"/>
      <c r="M14" s="121"/>
      <c r="N14" s="122"/>
      <c r="O14" s="103">
        <f t="shared" si="0"/>
        <v>41</v>
      </c>
      <c r="P14" s="104">
        <f t="shared" si="1"/>
        <v>8.9</v>
      </c>
    </row>
    <row r="15" spans="1:16" s="30" customFormat="1">
      <c r="A15" s="1"/>
      <c r="B15" s="99" t="s">
        <v>109</v>
      </c>
      <c r="C15" s="105"/>
      <c r="D15" s="100"/>
      <c r="E15" s="100"/>
      <c r="F15" s="120">
        <v>20</v>
      </c>
      <c r="G15" s="121">
        <v>38</v>
      </c>
      <c r="H15" s="122"/>
      <c r="I15" s="101"/>
      <c r="J15" s="122"/>
      <c r="K15" s="121">
        <v>10</v>
      </c>
      <c r="L15" s="102"/>
      <c r="M15" s="121"/>
      <c r="N15" s="122">
        <v>5</v>
      </c>
      <c r="O15" s="103">
        <f t="shared" si="0"/>
        <v>73</v>
      </c>
      <c r="P15" s="104">
        <f t="shared" si="1"/>
        <v>31.5</v>
      </c>
    </row>
    <row r="16" spans="1:16" s="30" customFormat="1">
      <c r="A16" s="1"/>
      <c r="B16" s="99" t="s">
        <v>110</v>
      </c>
      <c r="C16" s="105"/>
      <c r="D16" s="100"/>
      <c r="E16" s="100"/>
      <c r="F16" s="120">
        <v>19</v>
      </c>
      <c r="G16" s="121">
        <v>15</v>
      </c>
      <c r="H16" s="122"/>
      <c r="I16" s="101"/>
      <c r="J16" s="122"/>
      <c r="K16" s="121">
        <v>12</v>
      </c>
      <c r="L16" s="102"/>
      <c r="M16" s="121"/>
      <c r="N16" s="122">
        <v>2</v>
      </c>
      <c r="O16" s="103">
        <f t="shared" si="0"/>
        <v>48</v>
      </c>
      <c r="P16" s="104">
        <f t="shared" si="1"/>
        <v>21.65</v>
      </c>
    </row>
    <row r="17" spans="1:16" s="194" customFormat="1">
      <c r="A17" s="193"/>
      <c r="B17" s="99"/>
      <c r="C17" s="105"/>
      <c r="D17" s="100"/>
      <c r="E17" s="100"/>
      <c r="F17" s="120"/>
      <c r="G17" s="121"/>
      <c r="H17" s="122"/>
      <c r="I17" s="101"/>
      <c r="J17" s="122"/>
      <c r="K17" s="121"/>
      <c r="L17" s="102"/>
      <c r="M17" s="121"/>
      <c r="N17" s="122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351</v>
      </c>
      <c r="G18" s="106">
        <f t="shared" si="2"/>
        <v>975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57</v>
      </c>
      <c r="L18" s="106">
        <f t="shared" si="2"/>
        <v>0</v>
      </c>
      <c r="M18" s="106">
        <f t="shared" si="2"/>
        <v>0</v>
      </c>
      <c r="N18" s="106">
        <f t="shared" si="2"/>
        <v>25</v>
      </c>
      <c r="O18" s="106">
        <f t="shared" si="2"/>
        <v>1408</v>
      </c>
      <c r="P18" s="106">
        <f t="shared" si="2"/>
        <v>385.84999999999997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51</v>
      </c>
    </row>
    <row r="3" spans="1:16" ht="13.2">
      <c r="B3" s="2" t="s">
        <v>64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50</v>
      </c>
      <c r="C9" s="105"/>
      <c r="D9" s="100"/>
      <c r="E9" s="100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30" customFormat="1">
      <c r="A11" s="1"/>
      <c r="B11" s="99"/>
      <c r="C11" s="105"/>
      <c r="D11" s="100"/>
      <c r="E11" s="100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9"/>
      <c r="C12" s="105"/>
      <c r="D12" s="100"/>
      <c r="E12" s="100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9"/>
      <c r="C13" s="105"/>
      <c r="D13" s="100"/>
      <c r="E13" s="100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>(F13*$F$5)+(G13*$G$5)+(H13*$H$5)+(I13*$I$5)+(J13*$J$5)+(K13*$K$5)+(L13*$L$5)+(M13*$M$5)+(N13*$N$5)</f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B48" sqref="B48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64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37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70</v>
      </c>
      <c r="C8" s="147"/>
      <c r="D8" s="51"/>
      <c r="E8" s="52"/>
      <c r="F8" s="53"/>
      <c r="G8" s="59">
        <v>45</v>
      </c>
      <c r="H8" s="60"/>
      <c r="I8" s="61">
        <v>16</v>
      </c>
      <c r="J8" s="60"/>
      <c r="K8" s="59">
        <v>30</v>
      </c>
      <c r="L8" s="62"/>
      <c r="M8" s="59"/>
      <c r="N8" s="60"/>
      <c r="O8" s="117">
        <f>SUM(C8:N8)</f>
        <v>91</v>
      </c>
      <c r="P8" s="37">
        <f>(C8*$C$4)+(F8*$F$4)+(G8*$G$4)+(H8*$H$4)+(I8*$I$4)+(J8*$J$4)+(K8*$K$4)+(L8*$L$4)+(M8*$M$4)+(N8*$N$4)</f>
        <v>49.25</v>
      </c>
    </row>
    <row r="9" spans="1:16">
      <c r="B9" s="58" t="s">
        <v>71</v>
      </c>
      <c r="C9" s="147"/>
      <c r="D9" s="51"/>
      <c r="E9" s="52"/>
      <c r="F9" s="53">
        <v>40</v>
      </c>
      <c r="G9" s="59"/>
      <c r="H9" s="60"/>
      <c r="I9" s="61">
        <v>2</v>
      </c>
      <c r="J9" s="60"/>
      <c r="K9" s="59"/>
      <c r="L9" s="62"/>
      <c r="M9" s="59"/>
      <c r="N9" s="60"/>
      <c r="O9" s="117">
        <f t="shared" ref="O9:O11" si="0">SUM(F9:N9)</f>
        <v>42</v>
      </c>
      <c r="P9" s="37">
        <f>(F9*$F$4)+(G9*$G$4)+(H9*$H$4)+(I9*$I$4)+(J9*$J$4)+(K9*$K$4)+(L9*$L$4)+(M9*$M$4)+(N9*$N$4)</f>
        <v>5</v>
      </c>
    </row>
    <row r="10" spans="1:16">
      <c r="B10" s="58" t="s">
        <v>72</v>
      </c>
      <c r="C10" s="147"/>
      <c r="D10" s="51"/>
      <c r="E10" s="52"/>
      <c r="F10" s="53">
        <v>5</v>
      </c>
      <c r="G10" s="59">
        <v>7</v>
      </c>
      <c r="H10" s="60"/>
      <c r="I10" s="148"/>
      <c r="J10" s="60"/>
      <c r="K10" s="59">
        <v>3</v>
      </c>
      <c r="L10" s="62"/>
      <c r="M10" s="59"/>
      <c r="N10" s="60">
        <v>2</v>
      </c>
      <c r="O10" s="117">
        <f t="shared" si="0"/>
        <v>17</v>
      </c>
      <c r="P10" s="37">
        <f>(F10*$F$4)+(G10*$G$4)+(H10*$H$4)+(I10*$I$4)+(J10*$J$4)+(K10*$K$4)+(L10*$L$4)+(M10*$M$4)+(N10*$N$4)</f>
        <v>9.25</v>
      </c>
    </row>
    <row r="11" spans="1:16">
      <c r="B11" s="58" t="s">
        <v>73</v>
      </c>
      <c r="C11" s="147"/>
      <c r="D11" s="51"/>
      <c r="E11" s="52">
        <v>2</v>
      </c>
      <c r="F11" s="53"/>
      <c r="G11" s="59">
        <v>280</v>
      </c>
      <c r="H11" s="60"/>
      <c r="I11" s="61">
        <v>45</v>
      </c>
      <c r="J11" s="60"/>
      <c r="K11" s="59">
        <v>45</v>
      </c>
      <c r="L11" s="62"/>
      <c r="M11" s="59"/>
      <c r="N11" s="60">
        <v>82</v>
      </c>
      <c r="O11" s="117">
        <f t="shared" si="0"/>
        <v>452</v>
      </c>
      <c r="P11" s="37">
        <f>(F11*$F$4)+(G11*$G$4)+(H11*$H$4)+(I11*$I$4)+(J11*$J$4)+(K11*$K$4)+(L11*$L$4)+(M11*$M$4)+(N11*$N$4)</f>
        <v>301.5</v>
      </c>
    </row>
    <row r="12" spans="1:16">
      <c r="B12" s="58"/>
      <c r="C12" s="147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17">
        <f t="shared" ref="O12" si="1">SUM(F12:N12)</f>
        <v>0</v>
      </c>
      <c r="P12" s="37">
        <f>(F12*$F$4)+(G12*$G$4)+(H12*$H$4)+(I12*$I$4)+(J12*$J$4)+(K12*$K$4)+(L12*$L$4)+(M12*$M$4)+(N12*$N$4)</f>
        <v>0</v>
      </c>
    </row>
    <row r="13" spans="1:16" ht="10.8" thickBot="1">
      <c r="A13" s="38"/>
      <c r="B13" s="39" t="s">
        <v>21</v>
      </c>
      <c r="C13" s="39">
        <f t="shared" ref="C13:P13" si="2">SUM(C8:C12)</f>
        <v>0</v>
      </c>
      <c r="D13" s="39">
        <f t="shared" si="2"/>
        <v>0</v>
      </c>
      <c r="E13" s="39">
        <f t="shared" si="2"/>
        <v>2</v>
      </c>
      <c r="F13" s="39">
        <f t="shared" si="2"/>
        <v>45</v>
      </c>
      <c r="G13" s="39">
        <f t="shared" si="2"/>
        <v>332</v>
      </c>
      <c r="H13" s="39">
        <f t="shared" si="2"/>
        <v>0</v>
      </c>
      <c r="I13" s="39">
        <f t="shared" si="2"/>
        <v>63</v>
      </c>
      <c r="J13" s="39">
        <f t="shared" si="2"/>
        <v>0</v>
      </c>
      <c r="K13" s="39">
        <f t="shared" si="2"/>
        <v>78</v>
      </c>
      <c r="L13" s="39">
        <f t="shared" si="2"/>
        <v>0</v>
      </c>
      <c r="M13" s="39">
        <f t="shared" si="2"/>
        <v>0</v>
      </c>
      <c r="N13" s="39">
        <f t="shared" si="2"/>
        <v>84</v>
      </c>
      <c r="O13" s="39">
        <f t="shared" si="2"/>
        <v>602</v>
      </c>
      <c r="P13" s="39">
        <f t="shared" si="2"/>
        <v>365</v>
      </c>
    </row>
    <row r="14" spans="1:16">
      <c r="B14" s="38"/>
      <c r="C14" s="38"/>
      <c r="D14" s="38"/>
      <c r="E14" s="38"/>
      <c r="F14" s="40"/>
      <c r="G14" s="40"/>
      <c r="H14" s="40"/>
      <c r="I14" s="40"/>
      <c r="J14" s="40"/>
      <c r="K14" s="40"/>
      <c r="L14" s="40"/>
      <c r="M14" s="40"/>
      <c r="N14" s="40"/>
      <c r="O14" s="38"/>
      <c r="P14" s="38"/>
    </row>
    <row r="15" spans="1:16" hidden="1">
      <c r="O15" s="38"/>
    </row>
    <row r="16" spans="1:16" ht="10.8" hidden="1" thickBot="1">
      <c r="B16" s="33" t="s">
        <v>38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t="12" hidden="1" customHeight="1">
      <c r="B17" s="164"/>
      <c r="C17" s="51"/>
      <c r="D17" s="52"/>
      <c r="E17" s="52"/>
      <c r="F17" s="168"/>
      <c r="G17" s="165"/>
      <c r="H17" s="60"/>
      <c r="I17" s="166"/>
      <c r="J17" s="60"/>
      <c r="K17" s="165"/>
      <c r="L17" s="167"/>
      <c r="M17" s="59"/>
      <c r="N17" s="110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idden="1">
      <c r="B18" s="164"/>
      <c r="C18" s="51"/>
      <c r="D18" s="52"/>
      <c r="E18" s="52"/>
      <c r="F18" s="111"/>
      <c r="G18" s="113"/>
      <c r="H18" s="112"/>
      <c r="I18" s="113"/>
      <c r="J18" s="114"/>
      <c r="K18" s="113"/>
      <c r="L18" s="114"/>
      <c r="M18" s="115"/>
      <c r="N18" s="110"/>
      <c r="O18" s="36">
        <f>SUM(F18:N18)</f>
        <v>0</v>
      </c>
      <c r="P18" s="37">
        <f>(F18*$F$4)+(G18*$G$4)+(H18*$H$4)+(I18*$I$4)+(J18*$J$4)+(K18*$K$4)+(L18*$L$4)+(M18*$M$4)+(N18*$N$4)</f>
        <v>0</v>
      </c>
    </row>
    <row r="19" spans="2:16" ht="10.8" hidden="1" thickBot="1">
      <c r="B19" s="39" t="s">
        <v>21</v>
      </c>
      <c r="C19" s="39">
        <f t="shared" ref="C19:P19" si="3">SUM(C17:C18)</f>
        <v>0</v>
      </c>
      <c r="D19" s="39">
        <f t="shared" si="3"/>
        <v>0</v>
      </c>
      <c r="E19" s="39">
        <f t="shared" si="3"/>
        <v>0</v>
      </c>
      <c r="F19" s="39">
        <f t="shared" si="3"/>
        <v>0</v>
      </c>
      <c r="G19" s="39">
        <f t="shared" si="3"/>
        <v>0</v>
      </c>
      <c r="H19" s="39">
        <f t="shared" si="3"/>
        <v>0</v>
      </c>
      <c r="I19" s="39">
        <f t="shared" si="3"/>
        <v>0</v>
      </c>
      <c r="J19" s="39">
        <f t="shared" si="3"/>
        <v>0</v>
      </c>
      <c r="K19" s="39">
        <f t="shared" si="3"/>
        <v>0</v>
      </c>
      <c r="L19" s="39">
        <f t="shared" si="3"/>
        <v>0</v>
      </c>
      <c r="M19" s="39">
        <f t="shared" si="3"/>
        <v>0</v>
      </c>
      <c r="N19" s="39">
        <f t="shared" si="3"/>
        <v>0</v>
      </c>
      <c r="O19" s="39">
        <f t="shared" si="3"/>
        <v>0</v>
      </c>
      <c r="P19" s="116">
        <f t="shared" si="3"/>
        <v>0</v>
      </c>
    </row>
    <row r="20" spans="2:16" hidden="1"/>
    <row r="21" spans="2:16" hidden="1"/>
    <row r="22" spans="2:16" ht="10.8" hidden="1" thickBot="1">
      <c r="B22" s="33" t="s">
        <v>39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>
      <c r="B23" s="58"/>
      <c r="C23" s="63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SUM(F24:N24)</f>
        <v>0</v>
      </c>
      <c r="P24" s="37">
        <f>(F24*$F$4)+(G24*$G$4)+(H24*$H$4)+(I24*$I$4)+(J24*$J$4)+(K24*$K$4)+(L24*$L$4)+(M24*$M$4)+(N24*$N$4)</f>
        <v>0</v>
      </c>
    </row>
    <row r="25" spans="2:16" hidden="1"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SUM(C25:N25)</f>
        <v>0</v>
      </c>
      <c r="P25" s="37">
        <f>(C25*$C$4)+(G25*$G$4)+(H25*$H$4)+(I25*$I$4)+(J25*$J$4)+(K25*$K$4)+(L25*$L$4)+(M25*$M$4)+(N25*$N$4)</f>
        <v>0</v>
      </c>
    </row>
    <row r="26" spans="2:16" ht="10.8" hidden="1" thickBot="1">
      <c r="B26" s="39" t="s">
        <v>21</v>
      </c>
      <c r="C26" s="39">
        <f>SUM(C23:C24)</f>
        <v>0</v>
      </c>
      <c r="D26" s="39">
        <f>SUM(D23:D24)</f>
        <v>0</v>
      </c>
      <c r="E26" s="39">
        <f>SUM(E23:E24)</f>
        <v>0</v>
      </c>
      <c r="F26" s="39">
        <f t="shared" ref="F26:P26" si="4">SUM(F23:F25)</f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116">
        <f t="shared" si="4"/>
        <v>0</v>
      </c>
    </row>
    <row r="27" spans="2:16"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149"/>
    </row>
    <row r="28" spans="2:16">
      <c r="N28" s="119" t="s">
        <v>29</v>
      </c>
      <c r="O28" s="118">
        <f>SUM(O13+O19+O26)</f>
        <v>602</v>
      </c>
      <c r="P28" s="118">
        <f>SUM(P13+P19+P26)</f>
        <v>365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E9" sqref="E9"/>
    </sheetView>
  </sheetViews>
  <sheetFormatPr defaultColWidth="9.109375" defaultRowHeight="10.199999999999999"/>
  <cols>
    <col min="1" max="1" width="3.109375" style="193" customWidth="1"/>
    <col min="2" max="2" width="23.33203125" style="193" customWidth="1"/>
    <col min="3" max="3" width="9.6640625" style="193" customWidth="1"/>
    <col min="4" max="4" width="6.33203125" style="193" customWidth="1"/>
    <col min="5" max="5" width="6" style="193" customWidth="1"/>
    <col min="6" max="6" width="5.6640625" style="193" customWidth="1"/>
    <col min="7" max="7" width="7.44140625" style="193" customWidth="1"/>
    <col min="8" max="9" width="5.6640625" style="193" customWidth="1"/>
    <col min="10" max="10" width="7" style="193" customWidth="1"/>
    <col min="11" max="12" width="5.6640625" style="193" customWidth="1"/>
    <col min="13" max="13" width="7.44140625" style="193" customWidth="1"/>
    <col min="14" max="14" width="6.88671875" style="193" customWidth="1"/>
    <col min="15" max="15" width="6.6640625" style="193" customWidth="1"/>
    <col min="16" max="16" width="9.6640625" style="193" customWidth="1"/>
    <col min="17" max="17" width="10" style="193" customWidth="1"/>
    <col min="18" max="16384" width="9.109375" style="193"/>
  </cols>
  <sheetData>
    <row r="2" spans="1:16" ht="13.2">
      <c r="B2" s="2" t="s">
        <v>57</v>
      </c>
    </row>
    <row r="3" spans="1:16" ht="13.2">
      <c r="B3" s="2" t="s">
        <v>64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4" customFormat="1">
      <c r="A6" s="193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50</v>
      </c>
      <c r="C9" s="105"/>
      <c r="D9" s="100"/>
      <c r="E9" s="100"/>
      <c r="F9" s="120">
        <v>60</v>
      </c>
      <c r="G9" s="121">
        <v>190</v>
      </c>
      <c r="H9" s="122"/>
      <c r="I9" s="101"/>
      <c r="J9" s="122"/>
      <c r="K9" s="121"/>
      <c r="L9" s="102">
        <v>23</v>
      </c>
      <c r="M9" s="121"/>
      <c r="N9" s="122">
        <v>2</v>
      </c>
      <c r="O9" s="103">
        <f t="shared" ref="O9" si="0">SUM(F9:N9)</f>
        <v>275</v>
      </c>
      <c r="P9" s="104">
        <f t="shared" ref="P9" si="1">(F9*$F$5)+(G9*$G$5)+(H9*$H$5)+(I9*$I$5)+(J9*$J$5)+(K9*$K$5)+(L9*$L$5)+(M9*$M$5)+(N9*$N$5)</f>
        <v>80.5</v>
      </c>
    </row>
    <row r="10" spans="1:16" s="194" customFormat="1">
      <c r="A10" s="193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201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60</v>
      </c>
      <c r="G11" s="106">
        <f t="shared" si="2"/>
        <v>190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23</v>
      </c>
      <c r="M11" s="106">
        <f t="shared" si="2"/>
        <v>0</v>
      </c>
      <c r="N11" s="106">
        <f t="shared" si="2"/>
        <v>2</v>
      </c>
      <c r="O11" s="106">
        <f t="shared" si="2"/>
        <v>275</v>
      </c>
      <c r="P11" s="106">
        <f t="shared" si="2"/>
        <v>80.5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2" sqref="B32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64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2" t="s">
        <v>92</v>
      </c>
      <c r="C7" s="156"/>
      <c r="D7" s="157"/>
      <c r="E7" s="157"/>
      <c r="F7" s="158"/>
      <c r="G7" s="159">
        <v>1144</v>
      </c>
      <c r="H7" s="160"/>
      <c r="I7" s="161">
        <v>5</v>
      </c>
      <c r="J7" s="160"/>
      <c r="K7" s="159">
        <v>3</v>
      </c>
      <c r="L7" s="162"/>
      <c r="M7" s="159">
        <v>5</v>
      </c>
      <c r="N7" s="160"/>
      <c r="O7" s="36">
        <f t="shared" ref="O7:O11" si="0">SUM(F7:N7)</f>
        <v>1157</v>
      </c>
      <c r="P7" s="37">
        <f t="shared" ref="P7:P11" si="1">(F7*$F$3)+(G7*$G$3)+(H7*$H$3)+(I7*$I$3)+(J7*$J$3)+(K7*$K$3)+(L7*$L$3)+(M7*$M$3)+(N7*$N$3)</f>
        <v>301.5</v>
      </c>
    </row>
    <row r="8" spans="1:16" s="30" customFormat="1">
      <c r="A8" s="1"/>
      <c r="B8" s="192" t="s">
        <v>93</v>
      </c>
      <c r="C8" s="163"/>
      <c r="D8" s="157"/>
      <c r="E8" s="157"/>
      <c r="F8" s="158"/>
      <c r="G8" s="159">
        <v>110</v>
      </c>
      <c r="H8" s="160"/>
      <c r="I8" s="161"/>
      <c r="J8" s="160"/>
      <c r="K8" s="159"/>
      <c r="L8" s="162"/>
      <c r="M8" s="159"/>
      <c r="N8" s="160"/>
      <c r="O8" s="36">
        <f t="shared" si="0"/>
        <v>110</v>
      </c>
      <c r="P8" s="37">
        <f t="shared" si="1"/>
        <v>27.5</v>
      </c>
    </row>
    <row r="9" spans="1:16" s="30" customFormat="1">
      <c r="A9" s="1"/>
      <c r="B9" s="192" t="s">
        <v>94</v>
      </c>
      <c r="C9" s="163"/>
      <c r="D9" s="157"/>
      <c r="E9" s="157"/>
      <c r="F9" s="158"/>
      <c r="G9" s="159">
        <v>45</v>
      </c>
      <c r="H9" s="160"/>
      <c r="I9" s="161"/>
      <c r="J9" s="160"/>
      <c r="K9" s="159"/>
      <c r="L9" s="162"/>
      <c r="M9" s="159"/>
      <c r="N9" s="160"/>
      <c r="O9" s="36">
        <f t="shared" si="0"/>
        <v>45</v>
      </c>
      <c r="P9" s="37">
        <f t="shared" si="1"/>
        <v>11.25</v>
      </c>
    </row>
    <row r="10" spans="1:16" s="30" customFormat="1">
      <c r="A10" s="1"/>
      <c r="B10" s="192" t="s">
        <v>95</v>
      </c>
      <c r="C10" s="163"/>
      <c r="D10" s="157"/>
      <c r="E10" s="157"/>
      <c r="F10" s="158"/>
      <c r="G10" s="159">
        <v>15</v>
      </c>
      <c r="H10" s="160"/>
      <c r="I10" s="161"/>
      <c r="J10" s="160"/>
      <c r="K10" s="159"/>
      <c r="L10" s="162"/>
      <c r="M10" s="159"/>
      <c r="N10" s="160"/>
      <c r="O10" s="36">
        <f t="shared" si="0"/>
        <v>15</v>
      </c>
      <c r="P10" s="37">
        <f t="shared" si="1"/>
        <v>3.75</v>
      </c>
    </row>
    <row r="11" spans="1:16" s="30" customFormat="1">
      <c r="A11" s="1"/>
      <c r="B11" s="192" t="s">
        <v>96</v>
      </c>
      <c r="C11" s="163"/>
      <c r="D11" s="157"/>
      <c r="E11" s="157"/>
      <c r="F11" s="158"/>
      <c r="G11" s="159"/>
      <c r="H11" s="160"/>
      <c r="I11" s="161"/>
      <c r="J11" s="160"/>
      <c r="K11" s="159">
        <v>6</v>
      </c>
      <c r="L11" s="162"/>
      <c r="M11" s="159"/>
      <c r="N11" s="160"/>
      <c r="O11" s="36">
        <f t="shared" si="0"/>
        <v>6</v>
      </c>
      <c r="P11" s="37">
        <f t="shared" si="1"/>
        <v>6</v>
      </c>
    </row>
    <row r="12" spans="1:16" s="194" customFormat="1">
      <c r="A12" s="193"/>
      <c r="B12" s="155"/>
      <c r="C12" s="163"/>
      <c r="D12" s="157"/>
      <c r="E12" s="157"/>
      <c r="F12" s="158"/>
      <c r="G12" s="159"/>
      <c r="H12" s="160"/>
      <c r="I12" s="161"/>
      <c r="J12" s="160"/>
      <c r="K12" s="159"/>
      <c r="L12" s="162"/>
      <c r="M12" s="159"/>
      <c r="N12" s="160"/>
      <c r="O12" s="188">
        <f t="shared" ref="O12" si="2">SUM(F12:N12)</f>
        <v>0</v>
      </c>
      <c r="P12" s="200">
        <f t="shared" ref="P12" si="3">(F12*$F$3)+(G12*$G$3)+(H12*$H$3)+(I12*$I$3)+(J12*$J$3)+(K12*$K$3)+(L12*$L$3)+(M12*$M$3)+(N12*$N$3)</f>
        <v>0</v>
      </c>
    </row>
    <row r="13" spans="1:16" s="30" customFormat="1">
      <c r="A13" s="1"/>
      <c r="B13" s="136"/>
      <c r="C13" s="143"/>
      <c r="D13" s="137"/>
      <c r="E13" s="137"/>
      <c r="F13" s="138"/>
      <c r="G13" s="139"/>
      <c r="H13" s="140"/>
      <c r="I13" s="141"/>
      <c r="J13" s="140"/>
      <c r="K13" s="139"/>
      <c r="L13" s="142"/>
      <c r="M13" s="139"/>
      <c r="N13" s="140"/>
      <c r="O13" s="36">
        <f>SUM(F13:N13)</f>
        <v>0</v>
      </c>
      <c r="P13" s="37">
        <f>(F13*$F$3)+(G13*$G$3)+(H13*$H$3)+(I13*$I$3)+(J13*$J$3)+(K13*$K$3)+(L13*$L$3)+(M13*$M$3)+(N13*$N$3)</f>
        <v>0</v>
      </c>
    </row>
    <row r="14" spans="1:16" ht="10.8" thickBot="1">
      <c r="A14" s="38"/>
      <c r="B14" s="39" t="s">
        <v>21</v>
      </c>
      <c r="C14" s="39">
        <f t="shared" ref="C14:P14" si="4">SUM(C7:C13)</f>
        <v>0</v>
      </c>
      <c r="D14" s="39">
        <f t="shared" si="4"/>
        <v>0</v>
      </c>
      <c r="E14" s="39">
        <f t="shared" si="4"/>
        <v>0</v>
      </c>
      <c r="F14" s="39">
        <f t="shared" si="4"/>
        <v>0</v>
      </c>
      <c r="G14" s="39">
        <f t="shared" si="4"/>
        <v>1314</v>
      </c>
      <c r="H14" s="39">
        <f t="shared" si="4"/>
        <v>0</v>
      </c>
      <c r="I14" s="39">
        <f t="shared" si="4"/>
        <v>5</v>
      </c>
      <c r="J14" s="39">
        <f t="shared" si="4"/>
        <v>0</v>
      </c>
      <c r="K14" s="39">
        <f t="shared" si="4"/>
        <v>9</v>
      </c>
      <c r="L14" s="39">
        <f t="shared" si="4"/>
        <v>0</v>
      </c>
      <c r="M14" s="39">
        <f t="shared" si="4"/>
        <v>5</v>
      </c>
      <c r="N14" s="39">
        <f t="shared" si="4"/>
        <v>0</v>
      </c>
      <c r="O14" s="39">
        <f t="shared" si="4"/>
        <v>1333</v>
      </c>
      <c r="P14" s="39">
        <f t="shared" si="4"/>
        <v>350</v>
      </c>
    </row>
    <row r="15" spans="1:16">
      <c r="B15" s="38"/>
      <c r="C15" s="38"/>
      <c r="D15" s="38"/>
      <c r="E15" s="38"/>
      <c r="F15" s="40"/>
      <c r="G15" s="40"/>
      <c r="H15" s="40"/>
      <c r="I15" s="40"/>
      <c r="J15" s="40"/>
      <c r="K15" s="40"/>
      <c r="L15" s="40"/>
      <c r="M15" s="40"/>
      <c r="N15" s="40"/>
      <c r="O15" s="38"/>
      <c r="P15" s="38"/>
    </row>
    <row r="16" spans="1:16" hidden="1">
      <c r="B16" s="13"/>
      <c r="C16" s="13"/>
      <c r="D16" s="13"/>
      <c r="E16" s="13"/>
      <c r="F16" s="31"/>
      <c r="G16" s="31"/>
      <c r="H16" s="31"/>
      <c r="I16" s="31"/>
      <c r="J16" s="31"/>
      <c r="K16" s="31"/>
      <c r="L16" s="31"/>
      <c r="M16" s="31"/>
      <c r="N16" s="31"/>
      <c r="O16" s="13"/>
      <c r="P16" s="13"/>
    </row>
    <row r="17" spans="1:16" ht="10.8" hidden="1" thickBot="1">
      <c r="B17" s="33" t="s">
        <v>31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1:16" s="30" customFormat="1" hidden="1">
      <c r="A18" s="1"/>
      <c r="B18" s="58" t="s">
        <v>50</v>
      </c>
      <c r="C18" s="63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>SUM(F18:N18)</f>
        <v>0</v>
      </c>
      <c r="P18" s="37">
        <f>(C18*$C$3)+(F18*$F$3)+(G18*$G$3)+(H18*$H$3)+(I18*$I$3)+(J18*$J$3)+(K18*$K$3)+(L18*$L$3)+(M18*$M$3)+(N18*$N$3)</f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>SUM(F19:N19)</f>
        <v>0</v>
      </c>
      <c r="P19" s="37">
        <f>(F19*$F$3)+(G19*$G$3)+(H19*$H$3)+(I19*$I$3)+(J19*$J$3)+(K19*$K$3)+(L19*$L$3)+(M19*$M$3)+(N19*$N$3)</f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>SUM(F20:N20)</f>
        <v>0</v>
      </c>
      <c r="P20" s="37">
        <f>(F20*$F$3)+(G20*$G$3)+(H20*$H$3)+(I20*$I$3)+(J20*$J$3)+(K20*$K$3)+(L20*$L$3)+(M20*$M$3)+(N20*$N$3)</f>
        <v>0</v>
      </c>
    </row>
    <row r="21" spans="1:16" ht="10.8" hidden="1" thickBot="1">
      <c r="A21" s="38"/>
      <c r="B21" s="39" t="s">
        <v>21</v>
      </c>
      <c r="C21" s="39">
        <f>SUM(C18:C20)</f>
        <v>0</v>
      </c>
      <c r="D21" s="39">
        <f>SUM(D18:D20)</f>
        <v>0</v>
      </c>
      <c r="E21" s="39">
        <f>SUM(E18:E20)</f>
        <v>0</v>
      </c>
      <c r="F21" s="39">
        <f>SUM(F18:F20)</f>
        <v>0</v>
      </c>
      <c r="G21" s="39">
        <f>SUM(G18:G20)</f>
        <v>0</v>
      </c>
      <c r="H21" s="39">
        <f t="shared" ref="H21:P21" si="5">SUM(H18:H20)</f>
        <v>0</v>
      </c>
      <c r="I21" s="39">
        <f t="shared" si="5"/>
        <v>0</v>
      </c>
      <c r="J21" s="39">
        <f t="shared" si="5"/>
        <v>0</v>
      </c>
      <c r="K21" s="39">
        <f t="shared" si="5"/>
        <v>0</v>
      </c>
      <c r="L21" s="39">
        <f t="shared" si="5"/>
        <v>0</v>
      </c>
      <c r="M21" s="39">
        <f t="shared" si="5"/>
        <v>0</v>
      </c>
      <c r="N21" s="39">
        <f t="shared" si="5"/>
        <v>0</v>
      </c>
      <c r="O21" s="41">
        <f t="shared" si="5"/>
        <v>0</v>
      </c>
      <c r="P21" s="41">
        <f t="shared" si="5"/>
        <v>0</v>
      </c>
    </row>
    <row r="22" spans="1:16" hidden="1">
      <c r="G22" s="42"/>
    </row>
    <row r="23" spans="1:16" ht="13.2">
      <c r="B23" s="2"/>
      <c r="C23" s="2"/>
      <c r="D23" s="2"/>
      <c r="E23" s="2"/>
      <c r="F23" s="47"/>
      <c r="G23" s="47"/>
      <c r="H23" s="47"/>
      <c r="I23" s="47"/>
      <c r="J23" s="47"/>
      <c r="K23" s="47"/>
      <c r="L23" s="47"/>
      <c r="M23" s="47"/>
      <c r="N23" s="47"/>
      <c r="O23" s="2"/>
      <c r="P23" s="2"/>
    </row>
    <row r="24" spans="1:16">
      <c r="M24" s="48" t="s">
        <v>21</v>
      </c>
      <c r="O24" s="49">
        <f>+O21+O14</f>
        <v>1333</v>
      </c>
      <c r="P24" s="50">
        <f>+P21+P14</f>
        <v>350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zoomScaleNormal="100" workbookViewId="0">
      <selection activeCell="I26" sqref="I26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hidden="1" thickBot="1">
      <c r="B6" s="33" t="s">
        <v>43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36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0.8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07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0.8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92" t="s">
        <v>36</v>
      </c>
      <c r="C26" s="63"/>
      <c r="D26" s="52"/>
      <c r="E26" s="52"/>
      <c r="F26" s="53"/>
      <c r="G26" s="59">
        <v>384</v>
      </c>
      <c r="H26" s="60"/>
      <c r="I26" s="61">
        <v>20</v>
      </c>
      <c r="J26" s="60"/>
      <c r="K26" s="59">
        <v>40</v>
      </c>
      <c r="L26" s="62"/>
      <c r="M26" s="59"/>
      <c r="N26" s="60">
        <v>37</v>
      </c>
      <c r="O26" s="36">
        <f t="shared" ref="O26:O27" si="3">SUM(F26:N26)</f>
        <v>481</v>
      </c>
      <c r="P26" s="37">
        <f t="shared" ref="P26:P27" si="4">(F26*$F$3)+(G26*$G$3)+(H26*$H$3)+(I26*$I$3)+(J26*$J$3)+(K26*$K$3)+(L26*$L$3)+(M26*$M$3)+(N26*$N$3)</f>
        <v>220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0.8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43">
        <f t="shared" si="5"/>
        <v>384</v>
      </c>
      <c r="H28" s="43">
        <f t="shared" si="5"/>
        <v>0</v>
      </c>
      <c r="I28" s="43">
        <f t="shared" si="5"/>
        <v>20</v>
      </c>
      <c r="J28" s="43">
        <f t="shared" si="5"/>
        <v>0</v>
      </c>
      <c r="K28" s="43">
        <f t="shared" si="5"/>
        <v>40</v>
      </c>
      <c r="L28" s="43">
        <f t="shared" si="5"/>
        <v>0</v>
      </c>
      <c r="M28" s="43">
        <f t="shared" si="5"/>
        <v>0</v>
      </c>
      <c r="N28" s="43">
        <f t="shared" si="5"/>
        <v>37</v>
      </c>
      <c r="O28" s="44">
        <f t="shared" si="5"/>
        <v>481</v>
      </c>
      <c r="P28" s="45">
        <f t="shared" si="5"/>
        <v>220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0.8" hidden="1" thickBot="1">
      <c r="B31" s="33" t="s">
        <v>41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0.8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3.2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481</v>
      </c>
      <c r="P60" s="50">
        <f>P56+P28+P22</f>
        <v>220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4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7" sqref="B27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64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3" customFormat="1" ht="11.25" hidden="1" customHeight="1">
      <c r="A6" s="201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3" customFormat="1" ht="12" hidden="1" customHeight="1" thickBot="1">
      <c r="B7" s="195" t="s">
        <v>59</v>
      </c>
      <c r="C7" s="195"/>
      <c r="D7" s="195"/>
      <c r="E7" s="195"/>
      <c r="F7" s="196"/>
      <c r="G7" s="196"/>
      <c r="H7" s="196"/>
      <c r="I7" s="196"/>
      <c r="J7" s="196"/>
      <c r="K7" s="196"/>
      <c r="L7" s="196"/>
      <c r="M7" s="196"/>
      <c r="N7" s="196"/>
      <c r="O7" s="197"/>
      <c r="P7" s="197"/>
    </row>
    <row r="8" spans="1:16" s="194" customFormat="1" ht="11.25" hidden="1" customHeight="1">
      <c r="A8" s="193"/>
      <c r="B8" s="192"/>
      <c r="C8" s="198"/>
      <c r="D8" s="198"/>
      <c r="E8" s="198"/>
      <c r="F8" s="199"/>
      <c r="G8" s="184"/>
      <c r="H8" s="185"/>
      <c r="I8" s="186"/>
      <c r="J8" s="185"/>
      <c r="K8" s="184"/>
      <c r="L8" s="187"/>
      <c r="M8" s="184"/>
      <c r="N8" s="185"/>
      <c r="O8" s="188">
        <f>SUM(F8:N8)</f>
        <v>0</v>
      </c>
      <c r="P8" s="200">
        <f>(F8*$F$3)+(G8*$G$3)+(H8*$H$3)+(I8*$I$3)+(J8*$J$3)+(K8*$K$3)+(L8*$L$3)+(M8*$M$3)+(N8*$N$3)</f>
        <v>0</v>
      </c>
    </row>
    <row r="9" spans="1:16" s="194" customFormat="1" ht="11.25" hidden="1" customHeight="1">
      <c r="A9" s="193"/>
      <c r="B9" s="192"/>
      <c r="C9" s="64"/>
      <c r="D9" s="198"/>
      <c r="E9" s="198"/>
      <c r="F9" s="199"/>
      <c r="G9" s="184"/>
      <c r="H9" s="185"/>
      <c r="I9" s="186"/>
      <c r="J9" s="185"/>
      <c r="K9" s="184"/>
      <c r="L9" s="187"/>
      <c r="M9" s="184"/>
      <c r="N9" s="185"/>
      <c r="O9" s="188">
        <f>SUM(F9:N9)</f>
        <v>0</v>
      </c>
      <c r="P9" s="200">
        <f>(F9*$F$3)+(G9*$G$3)+(H9*$H$3)+(I9*$I$3)+(J9*$J$3)+(K9*$K$3)+(L9*$L$3)+(M9*$M$3)+(N9*$N$3)</f>
        <v>0</v>
      </c>
    </row>
    <row r="10" spans="1:16" s="193" customFormat="1" ht="12" hidden="1" customHeight="1" thickBot="1">
      <c r="A10" s="201"/>
      <c r="B10" s="202" t="s">
        <v>21</v>
      </c>
      <c r="C10" s="202">
        <f t="shared" ref="C10:D10" si="0">SUM(C9:C9)</f>
        <v>0</v>
      </c>
      <c r="D10" s="202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2">
        <f>SUM(P8:P9)</f>
        <v>0</v>
      </c>
    </row>
    <row r="11" spans="1:16" s="193" customFormat="1" ht="11.25" hidden="1" customHeight="1">
      <c r="A11" s="201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3" customFormat="1" ht="11.25" hidden="1" customHeight="1">
      <c r="A12" s="201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3" customFormat="1" ht="12" hidden="1" customHeight="1" thickBot="1">
      <c r="B13" s="195" t="s">
        <v>60</v>
      </c>
      <c r="C13" s="195"/>
      <c r="D13" s="195"/>
      <c r="E13" s="195"/>
      <c r="F13" s="196"/>
      <c r="G13" s="196"/>
      <c r="H13" s="196"/>
      <c r="I13" s="196"/>
      <c r="J13" s="196"/>
      <c r="K13" s="196"/>
      <c r="L13" s="196"/>
      <c r="M13" s="196"/>
      <c r="N13" s="196"/>
      <c r="O13" s="197"/>
      <c r="P13" s="197"/>
    </row>
    <row r="14" spans="1:16" s="194" customFormat="1" ht="11.25" hidden="1" customHeight="1">
      <c r="A14" s="193"/>
      <c r="B14" s="192"/>
      <c r="C14" s="198"/>
      <c r="D14" s="198"/>
      <c r="E14" s="198"/>
      <c r="F14" s="199"/>
      <c r="G14" s="184"/>
      <c r="H14" s="185"/>
      <c r="I14" s="186"/>
      <c r="J14" s="185"/>
      <c r="K14" s="184"/>
      <c r="L14" s="187"/>
      <c r="M14" s="184"/>
      <c r="N14" s="185"/>
      <c r="O14" s="188">
        <f>SUM(F14:N14)</f>
        <v>0</v>
      </c>
      <c r="P14" s="200">
        <f>(F14*$F$3)+(G14*$G$3)+(H14*$H$3)+(I14*$I$3)+(J14*$J$3)+(K14*$K$3)+(L14*$L$3)+(M14*$M$3)+(N14*$N$3)</f>
        <v>0</v>
      </c>
    </row>
    <row r="15" spans="1:16" s="194" customFormat="1" ht="11.25" hidden="1" customHeight="1">
      <c r="A15" s="193"/>
      <c r="B15" s="192"/>
      <c r="C15" s="64"/>
      <c r="D15" s="198"/>
      <c r="E15" s="198"/>
      <c r="F15" s="199"/>
      <c r="G15" s="184"/>
      <c r="H15" s="185"/>
      <c r="I15" s="186"/>
      <c r="J15" s="185"/>
      <c r="K15" s="184"/>
      <c r="L15" s="187"/>
      <c r="M15" s="184"/>
      <c r="N15" s="185"/>
      <c r="O15" s="188">
        <f>SUM(F15:N15)</f>
        <v>0</v>
      </c>
      <c r="P15" s="200">
        <f>(F15*$F$3)+(G15*$G$3)+(H15*$H$3)+(I15*$I$3)+(J15*$J$3)+(K15*$K$3)+(L15*$L$3)+(M15*$M$3)+(N15*$N$3)</f>
        <v>0</v>
      </c>
    </row>
    <row r="16" spans="1:16" s="193" customFormat="1" ht="12" hidden="1" customHeight="1" thickBot="1">
      <c r="A16" s="201"/>
      <c r="B16" s="202" t="s">
        <v>21</v>
      </c>
      <c r="C16" s="202">
        <f t="shared" ref="C16:D16" si="2">SUM(C15:C15)</f>
        <v>0</v>
      </c>
      <c r="D16" s="202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2">
        <f>SUM(P14:P15)</f>
        <v>0</v>
      </c>
    </row>
    <row r="17" spans="1:16" s="193" customFormat="1" ht="11.25" hidden="1" customHeight="1">
      <c r="A17" s="201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3" customFormat="1">
      <c r="A18" s="201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9" t="s">
        <v>76</v>
      </c>
      <c r="C20" s="170"/>
      <c r="D20" s="171"/>
      <c r="E20" s="171"/>
      <c r="F20" s="172"/>
      <c r="G20" s="173">
        <v>12</v>
      </c>
      <c r="H20" s="174"/>
      <c r="I20" s="175"/>
      <c r="J20" s="174"/>
      <c r="K20" s="173"/>
      <c r="L20" s="176"/>
      <c r="M20" s="173"/>
      <c r="N20" s="174">
        <v>2</v>
      </c>
      <c r="O20" s="36">
        <f>SUM(C20:N20)</f>
        <v>14</v>
      </c>
      <c r="P20" s="37">
        <f>(C20*$C$3)+(F20*$F$3)+(G20*$G$3)+(H20*$H$3)+(I20*$I$3)+(J20*$J$3)+(K20*$K$3)+(L20*$L$3)+(M20*$M$3)+(N20*$N$3)</f>
        <v>7</v>
      </c>
    </row>
    <row r="21" spans="1:16" s="30" customFormat="1">
      <c r="A21" s="1"/>
      <c r="B21" s="169" t="s">
        <v>77</v>
      </c>
      <c r="C21" s="177"/>
      <c r="D21" s="171"/>
      <c r="E21" s="171"/>
      <c r="F21" s="172"/>
      <c r="G21" s="173">
        <v>8</v>
      </c>
      <c r="H21" s="174"/>
      <c r="I21" s="175"/>
      <c r="J21" s="174"/>
      <c r="K21" s="173"/>
      <c r="L21" s="176"/>
      <c r="M21" s="173"/>
      <c r="N21" s="174"/>
      <c r="O21" s="36">
        <f>SUM(F21:N21)</f>
        <v>8</v>
      </c>
      <c r="P21" s="37">
        <f>(F21*$F$3)+(G21*$G$3)+(H21*$H$3)+(I21*$I$3)+(J21*$J$3)+(K21*$K$3)+(L21*$L$3)+(M21*$M$3)+(N21*$N$3)</f>
        <v>2</v>
      </c>
    </row>
    <row r="22" spans="1:16" s="30" customFormat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>
      <c r="A23" s="1"/>
      <c r="B23" s="155"/>
      <c r="C23" s="163"/>
      <c r="D23" s="157"/>
      <c r="E23" s="157"/>
      <c r="F23" s="158"/>
      <c r="G23" s="159"/>
      <c r="H23" s="160"/>
      <c r="I23" s="161"/>
      <c r="J23" s="160"/>
      <c r="K23" s="159"/>
      <c r="L23" s="162"/>
      <c r="M23" s="159"/>
      <c r="N23" s="160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0.8" thickBot="1">
      <c r="A24" s="38"/>
      <c r="B24" s="39" t="s">
        <v>21</v>
      </c>
      <c r="C24" s="39">
        <f t="shared" ref="C24:P24" si="4">SUM(C20:C23)</f>
        <v>0</v>
      </c>
      <c r="D24" s="39">
        <f t="shared" si="4"/>
        <v>0</v>
      </c>
      <c r="E24" s="39">
        <f t="shared" si="4"/>
        <v>0</v>
      </c>
      <c r="F24" s="39">
        <f t="shared" si="4"/>
        <v>0</v>
      </c>
      <c r="G24" s="39">
        <f t="shared" si="4"/>
        <v>20</v>
      </c>
      <c r="H24" s="39">
        <f t="shared" si="4"/>
        <v>0</v>
      </c>
      <c r="I24" s="39">
        <f t="shared" si="4"/>
        <v>0</v>
      </c>
      <c r="J24" s="39">
        <f t="shared" si="4"/>
        <v>0</v>
      </c>
      <c r="K24" s="39">
        <f t="shared" si="4"/>
        <v>0</v>
      </c>
      <c r="L24" s="39">
        <f t="shared" si="4"/>
        <v>0</v>
      </c>
      <c r="M24" s="39">
        <f t="shared" si="4"/>
        <v>0</v>
      </c>
      <c r="N24" s="39">
        <f t="shared" si="4"/>
        <v>2</v>
      </c>
      <c r="O24" s="107">
        <f t="shared" si="4"/>
        <v>22</v>
      </c>
      <c r="P24" s="39">
        <f t="shared" si="4"/>
        <v>9</v>
      </c>
    </row>
    <row r="25" spans="1:16">
      <c r="B25" s="38"/>
      <c r="C25" s="38"/>
      <c r="D25" s="38"/>
      <c r="E25" s="38"/>
      <c r="F25" s="40"/>
      <c r="G25" s="40"/>
      <c r="H25" s="40"/>
      <c r="I25" s="40"/>
      <c r="J25" s="40"/>
      <c r="K25" s="40"/>
      <c r="L25" s="40"/>
      <c r="M25" s="40"/>
      <c r="N25" s="40"/>
      <c r="O25" s="38"/>
      <c r="P25" s="38"/>
    </row>
    <row r="26" spans="1:16">
      <c r="B26" s="13"/>
      <c r="C26" s="13"/>
      <c r="D26" s="13"/>
      <c r="E26" s="13"/>
      <c r="F26" s="31"/>
      <c r="G26" s="31"/>
      <c r="H26" s="31"/>
      <c r="I26" s="31"/>
      <c r="J26" s="31"/>
      <c r="K26" s="31"/>
      <c r="L26" s="31"/>
      <c r="M26" s="31"/>
      <c r="N26" s="31"/>
      <c r="O26" s="13"/>
      <c r="P26" s="13"/>
    </row>
    <row r="27" spans="1:16" ht="10.8" thickBot="1">
      <c r="B27" s="33" t="s">
        <v>22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 ht="11.25" customHeight="1">
      <c r="A28" s="127"/>
      <c r="B28" s="128" t="s">
        <v>78</v>
      </c>
      <c r="C28" s="64"/>
      <c r="D28" s="52"/>
      <c r="E28" s="52"/>
      <c r="F28" s="53">
        <v>2604</v>
      </c>
      <c r="G28" s="123"/>
      <c r="H28" s="124"/>
      <c r="I28" s="123"/>
      <c r="J28" s="129"/>
      <c r="K28" s="123"/>
      <c r="L28" s="124"/>
      <c r="M28" s="123"/>
      <c r="N28" s="130"/>
      <c r="O28" s="36">
        <f t="shared" ref="O28" si="5">SUM(F28:N28)</f>
        <v>2604</v>
      </c>
      <c r="P28" s="37">
        <f t="shared" ref="P28:P41" si="6">(F28*$F$3)+(G28*$G$3)+(H28*$H$3)+(I28*$I$3)+(J28*$J$3)+(K28*$K$3)+(L28*$L$3)+(M28*$M$3)+(N28*$N$3)</f>
        <v>260.40000000000003</v>
      </c>
    </row>
    <row r="29" spans="1:16" s="194" customFormat="1" ht="11.25" customHeight="1">
      <c r="A29" s="127"/>
      <c r="B29" s="128" t="s">
        <v>79</v>
      </c>
      <c r="C29" s="64"/>
      <c r="D29" s="198"/>
      <c r="E29" s="198"/>
      <c r="F29" s="199"/>
      <c r="G29" s="123">
        <v>67</v>
      </c>
      <c r="H29" s="124"/>
      <c r="I29" s="123">
        <v>24</v>
      </c>
      <c r="J29" s="129"/>
      <c r="K29" s="123">
        <v>16</v>
      </c>
      <c r="L29" s="124"/>
      <c r="M29" s="123"/>
      <c r="N29" s="130">
        <v>23</v>
      </c>
      <c r="O29" s="188">
        <f t="shared" ref="O29:O41" si="7">SUM(F29:N29)</f>
        <v>130</v>
      </c>
      <c r="P29" s="200">
        <f t="shared" si="6"/>
        <v>90.75</v>
      </c>
    </row>
    <row r="30" spans="1:16" s="194" customFormat="1" ht="11.25" customHeight="1">
      <c r="A30" s="127"/>
      <c r="B30" s="65" t="s">
        <v>80</v>
      </c>
      <c r="C30" s="64"/>
      <c r="D30" s="198"/>
      <c r="E30" s="198"/>
      <c r="F30" s="199"/>
      <c r="G30" s="123">
        <v>8</v>
      </c>
      <c r="H30" s="124"/>
      <c r="I30" s="123">
        <v>3</v>
      </c>
      <c r="J30" s="129"/>
      <c r="K30" s="123">
        <v>62</v>
      </c>
      <c r="L30" s="124"/>
      <c r="M30" s="123"/>
      <c r="N30" s="130">
        <v>6</v>
      </c>
      <c r="O30" s="188">
        <f t="shared" si="7"/>
        <v>79</v>
      </c>
      <c r="P30" s="200">
        <f t="shared" si="6"/>
        <v>77.5</v>
      </c>
    </row>
    <row r="31" spans="1:16" s="194" customFormat="1" ht="11.25" customHeight="1">
      <c r="A31" s="127"/>
      <c r="B31" s="128" t="s">
        <v>81</v>
      </c>
      <c r="C31" s="64"/>
      <c r="D31" s="198"/>
      <c r="E31" s="198"/>
      <c r="F31" s="199">
        <v>2</v>
      </c>
      <c r="G31" s="123">
        <v>129</v>
      </c>
      <c r="H31" s="124"/>
      <c r="I31" s="123">
        <v>5</v>
      </c>
      <c r="J31" s="129"/>
      <c r="K31" s="123">
        <v>9</v>
      </c>
      <c r="L31" s="124"/>
      <c r="M31" s="123"/>
      <c r="N31" s="130">
        <v>5</v>
      </c>
      <c r="O31" s="188">
        <f t="shared" si="7"/>
        <v>150</v>
      </c>
      <c r="P31" s="200">
        <f t="shared" si="6"/>
        <v>53.95</v>
      </c>
    </row>
    <row r="32" spans="1:16" s="194" customFormat="1" ht="11.25" customHeight="1">
      <c r="A32" s="127"/>
      <c r="B32" s="65" t="s">
        <v>82</v>
      </c>
      <c r="C32" s="64"/>
      <c r="D32" s="198"/>
      <c r="E32" s="198"/>
      <c r="F32" s="199"/>
      <c r="G32" s="123"/>
      <c r="H32" s="124"/>
      <c r="I32" s="123"/>
      <c r="J32" s="129"/>
      <c r="K32" s="123"/>
      <c r="L32" s="124"/>
      <c r="M32" s="123"/>
      <c r="N32" s="130">
        <v>20</v>
      </c>
      <c r="O32" s="188">
        <f t="shared" si="7"/>
        <v>20</v>
      </c>
      <c r="P32" s="200">
        <f t="shared" si="6"/>
        <v>40</v>
      </c>
    </row>
    <row r="33" spans="1:16" s="194" customFormat="1" ht="11.25" customHeight="1">
      <c r="A33" s="127"/>
      <c r="B33" s="128" t="s">
        <v>83</v>
      </c>
      <c r="C33" s="64"/>
      <c r="D33" s="198"/>
      <c r="E33" s="198"/>
      <c r="F33" s="199"/>
      <c r="G33" s="123">
        <v>160</v>
      </c>
      <c r="H33" s="124"/>
      <c r="I33" s="123"/>
      <c r="J33" s="129"/>
      <c r="K33" s="123"/>
      <c r="L33" s="124"/>
      <c r="M33" s="123"/>
      <c r="N33" s="130"/>
      <c r="O33" s="188">
        <f t="shared" si="7"/>
        <v>160</v>
      </c>
      <c r="P33" s="200">
        <f t="shared" si="6"/>
        <v>40</v>
      </c>
    </row>
    <row r="34" spans="1:16" s="194" customFormat="1" ht="11.25" customHeight="1">
      <c r="A34" s="127"/>
      <c r="B34" s="65" t="s">
        <v>84</v>
      </c>
      <c r="C34" s="64"/>
      <c r="D34" s="198"/>
      <c r="E34" s="198"/>
      <c r="F34" s="199"/>
      <c r="G34" s="123">
        <v>8</v>
      </c>
      <c r="H34" s="124"/>
      <c r="I34" s="123">
        <v>15</v>
      </c>
      <c r="J34" s="129"/>
      <c r="K34" s="123">
        <v>7</v>
      </c>
      <c r="L34" s="124"/>
      <c r="M34" s="123"/>
      <c r="N34" s="130">
        <v>4</v>
      </c>
      <c r="O34" s="188">
        <f t="shared" si="7"/>
        <v>34</v>
      </c>
      <c r="P34" s="200">
        <f t="shared" si="6"/>
        <v>24.5</v>
      </c>
    </row>
    <row r="35" spans="1:16" s="194" customFormat="1" ht="11.25" customHeight="1">
      <c r="A35" s="127"/>
      <c r="B35" s="128" t="s">
        <v>85</v>
      </c>
      <c r="C35" s="64"/>
      <c r="D35" s="198"/>
      <c r="E35" s="198"/>
      <c r="F35" s="199"/>
      <c r="G35" s="123">
        <v>65</v>
      </c>
      <c r="H35" s="124"/>
      <c r="I35" s="123"/>
      <c r="J35" s="129"/>
      <c r="K35" s="123"/>
      <c r="L35" s="124"/>
      <c r="M35" s="123"/>
      <c r="N35" s="130"/>
      <c r="O35" s="188">
        <f t="shared" si="7"/>
        <v>65</v>
      </c>
      <c r="P35" s="200">
        <f t="shared" si="6"/>
        <v>16.25</v>
      </c>
    </row>
    <row r="36" spans="1:16" s="194" customFormat="1" ht="11.25" customHeight="1">
      <c r="A36" s="127"/>
      <c r="B36" s="65" t="s">
        <v>86</v>
      </c>
      <c r="C36" s="64"/>
      <c r="D36" s="198"/>
      <c r="E36" s="198"/>
      <c r="F36" s="199"/>
      <c r="G36" s="123"/>
      <c r="H36" s="124"/>
      <c r="I36" s="123"/>
      <c r="J36" s="129"/>
      <c r="K36" s="123"/>
      <c r="L36" s="124"/>
      <c r="M36" s="123"/>
      <c r="N36" s="130">
        <v>8</v>
      </c>
      <c r="O36" s="188">
        <f t="shared" si="7"/>
        <v>8</v>
      </c>
      <c r="P36" s="200">
        <f t="shared" si="6"/>
        <v>16</v>
      </c>
    </row>
    <row r="37" spans="1:16" s="194" customFormat="1" ht="11.25" customHeight="1">
      <c r="A37" s="127"/>
      <c r="B37" s="128" t="s">
        <v>87</v>
      </c>
      <c r="C37" s="64"/>
      <c r="D37" s="198"/>
      <c r="E37" s="198"/>
      <c r="F37" s="199"/>
      <c r="G37" s="123">
        <v>30</v>
      </c>
      <c r="H37" s="124"/>
      <c r="I37" s="123"/>
      <c r="J37" s="129"/>
      <c r="K37" s="123"/>
      <c r="L37" s="124"/>
      <c r="M37" s="123"/>
      <c r="N37" s="130"/>
      <c r="O37" s="188">
        <f t="shared" si="7"/>
        <v>30</v>
      </c>
      <c r="P37" s="200">
        <f t="shared" si="6"/>
        <v>7.5</v>
      </c>
    </row>
    <row r="38" spans="1:16" s="194" customFormat="1" ht="11.25" customHeight="1">
      <c r="A38" s="127"/>
      <c r="B38" s="65" t="s">
        <v>88</v>
      </c>
      <c r="C38" s="64"/>
      <c r="D38" s="198"/>
      <c r="E38" s="198"/>
      <c r="F38" s="199"/>
      <c r="G38" s="123">
        <v>25</v>
      </c>
      <c r="H38" s="124"/>
      <c r="I38" s="123"/>
      <c r="J38" s="129"/>
      <c r="K38" s="123"/>
      <c r="L38" s="124"/>
      <c r="M38" s="123"/>
      <c r="N38" s="130"/>
      <c r="O38" s="188">
        <f t="shared" si="7"/>
        <v>25</v>
      </c>
      <c r="P38" s="200">
        <f t="shared" si="6"/>
        <v>6.25</v>
      </c>
    </row>
    <row r="39" spans="1:16" s="194" customFormat="1" ht="11.25" customHeight="1">
      <c r="A39" s="127"/>
      <c r="B39" s="128" t="s">
        <v>89</v>
      </c>
      <c r="C39" s="64"/>
      <c r="D39" s="198"/>
      <c r="E39" s="198"/>
      <c r="F39" s="199"/>
      <c r="G39" s="123">
        <v>20</v>
      </c>
      <c r="H39" s="124"/>
      <c r="I39" s="123"/>
      <c r="J39" s="129"/>
      <c r="K39" s="123"/>
      <c r="L39" s="124"/>
      <c r="M39" s="123"/>
      <c r="N39" s="130"/>
      <c r="O39" s="188">
        <f t="shared" si="7"/>
        <v>20</v>
      </c>
      <c r="P39" s="200">
        <f t="shared" si="6"/>
        <v>5</v>
      </c>
    </row>
    <row r="40" spans="1:16" s="194" customFormat="1" ht="11.25" customHeight="1">
      <c r="A40" s="127"/>
      <c r="B40" s="65" t="s">
        <v>90</v>
      </c>
      <c r="C40" s="64"/>
      <c r="D40" s="198"/>
      <c r="E40" s="198"/>
      <c r="F40" s="199"/>
      <c r="G40" s="123">
        <v>3</v>
      </c>
      <c r="H40" s="124"/>
      <c r="I40" s="123"/>
      <c r="J40" s="129"/>
      <c r="K40" s="123">
        <v>1</v>
      </c>
      <c r="L40" s="124"/>
      <c r="M40" s="123"/>
      <c r="N40" s="130"/>
      <c r="O40" s="188">
        <f t="shared" si="7"/>
        <v>4</v>
      </c>
      <c r="P40" s="200">
        <f t="shared" si="6"/>
        <v>1.75</v>
      </c>
    </row>
    <row r="41" spans="1:16" s="194" customFormat="1" ht="11.25" customHeight="1">
      <c r="A41" s="127"/>
      <c r="B41" s="128" t="s">
        <v>91</v>
      </c>
      <c r="C41" s="64"/>
      <c r="D41" s="198"/>
      <c r="E41" s="198"/>
      <c r="F41" s="199"/>
      <c r="G41" s="123"/>
      <c r="H41" s="124"/>
      <c r="I41" s="123"/>
      <c r="J41" s="129"/>
      <c r="K41" s="123">
        <v>1</v>
      </c>
      <c r="L41" s="124"/>
      <c r="M41" s="123"/>
      <c r="N41" s="130"/>
      <c r="O41" s="188">
        <f t="shared" si="7"/>
        <v>1</v>
      </c>
      <c r="P41" s="200">
        <f t="shared" si="6"/>
        <v>1</v>
      </c>
    </row>
    <row r="42" spans="1:16" s="194" customFormat="1" ht="11.25" customHeight="1">
      <c r="A42" s="127"/>
      <c r="B42" s="128"/>
      <c r="C42" s="64"/>
      <c r="D42" s="198"/>
      <c r="E42" s="198"/>
      <c r="F42" s="199"/>
      <c r="G42" s="123"/>
      <c r="H42" s="124"/>
      <c r="I42" s="123"/>
      <c r="J42" s="129"/>
      <c r="K42" s="123"/>
      <c r="L42" s="124"/>
      <c r="M42" s="123"/>
      <c r="N42" s="130"/>
      <c r="O42" s="188">
        <f t="shared" ref="O42" si="8">SUM(F42:N42)</f>
        <v>0</v>
      </c>
      <c r="P42" s="200">
        <f t="shared" ref="P42" si="9">(F42*$F$3)+(G42*$G$3)+(H42*$H$3)+(I42*$I$3)+(J42*$J$3)+(K42*$K$3)+(L42*$L$3)+(M42*$M$3)+(N42*$N$3)</f>
        <v>0</v>
      </c>
    </row>
    <row r="43" spans="1:16" s="30" customFormat="1">
      <c r="A43" s="127"/>
      <c r="B43" s="65"/>
      <c r="C43" s="64"/>
      <c r="D43" s="52"/>
      <c r="E43" s="52"/>
      <c r="F43" s="53"/>
      <c r="G43" s="133"/>
      <c r="H43" s="134"/>
      <c r="I43" s="131"/>
      <c r="J43" s="1"/>
      <c r="K43" s="131"/>
      <c r="L43" s="108"/>
      <c r="M43" s="131"/>
      <c r="N43" s="1"/>
      <c r="O43" s="126">
        <f t="shared" ref="O43" si="10">SUM(F43:N43)</f>
        <v>0</v>
      </c>
      <c r="P43" s="37">
        <f t="shared" ref="P43" si="11">(F43*$F$3)+(G43*$G$3)+(H43*$H$3)+(I43*$I$3)+(J43*$J$3)+(K43*$K$3)+(L43*$L$3)+(M43*$M$3)+(N43*$N$3)</f>
        <v>0</v>
      </c>
    </row>
    <row r="44" spans="1:16" ht="10.8" thickBot="1">
      <c r="A44" s="38"/>
      <c r="B44" s="39"/>
      <c r="C44" s="43">
        <f t="shared" ref="C44:P44" si="12">SUM(C28:C43)</f>
        <v>0</v>
      </c>
      <c r="D44" s="43">
        <f t="shared" si="12"/>
        <v>0</v>
      </c>
      <c r="E44" s="43">
        <f t="shared" si="12"/>
        <v>0</v>
      </c>
      <c r="F44" s="43">
        <f t="shared" si="12"/>
        <v>2606</v>
      </c>
      <c r="G44" s="43">
        <f t="shared" si="12"/>
        <v>515</v>
      </c>
      <c r="H44" s="43">
        <f t="shared" si="12"/>
        <v>0</v>
      </c>
      <c r="I44" s="43">
        <f t="shared" si="12"/>
        <v>47</v>
      </c>
      <c r="J44" s="43">
        <f t="shared" si="12"/>
        <v>0</v>
      </c>
      <c r="K44" s="43">
        <f t="shared" si="12"/>
        <v>96</v>
      </c>
      <c r="L44" s="43">
        <f t="shared" si="12"/>
        <v>0</v>
      </c>
      <c r="M44" s="43">
        <f t="shared" si="12"/>
        <v>0</v>
      </c>
      <c r="N44" s="43">
        <f t="shared" si="12"/>
        <v>66</v>
      </c>
      <c r="O44" s="44">
        <f t="shared" si="12"/>
        <v>3330</v>
      </c>
      <c r="P44" s="45">
        <f t="shared" si="12"/>
        <v>640.85</v>
      </c>
    </row>
    <row r="45" spans="1:16">
      <c r="G45" s="42"/>
    </row>
    <row r="46" spans="1:16">
      <c r="G46" s="42"/>
    </row>
    <row r="47" spans="1:16" ht="10.8" thickBot="1">
      <c r="B47" s="33" t="s">
        <v>53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27"/>
      <c r="B48" s="128" t="s">
        <v>97</v>
      </c>
      <c r="C48" s="64"/>
      <c r="D48" s="52"/>
      <c r="E48" s="52"/>
      <c r="F48" s="53"/>
      <c r="G48" s="123">
        <v>1</v>
      </c>
      <c r="H48" s="124"/>
      <c r="I48" s="123">
        <v>2</v>
      </c>
      <c r="J48" s="129"/>
      <c r="K48" s="123"/>
      <c r="L48" s="124"/>
      <c r="M48" s="123"/>
      <c r="N48" s="130"/>
      <c r="O48" s="125">
        <f t="shared" ref="O48:O52" si="13">SUM(F48:N48)</f>
        <v>3</v>
      </c>
      <c r="P48" s="37">
        <f t="shared" ref="P48:P52" si="14">(F48*$F$3)+(G48*$G$3)+(H48*$H$3)+(I48*$I$3)+(J48*$J$3)+(K48*$K$3)+(L48*$L$3)+(M48*$M$3)+(N48*$N$3)</f>
        <v>1.25</v>
      </c>
    </row>
    <row r="49" spans="1:16" s="30" customFormat="1">
      <c r="A49" s="127"/>
      <c r="B49" s="65" t="s">
        <v>98</v>
      </c>
      <c r="C49" s="64"/>
      <c r="D49" s="52"/>
      <c r="E49" s="52"/>
      <c r="F49" s="53"/>
      <c r="G49" s="123">
        <v>3</v>
      </c>
      <c r="H49" s="124"/>
      <c r="I49" s="123">
        <v>2</v>
      </c>
      <c r="J49" s="129"/>
      <c r="K49" s="123">
        <v>1</v>
      </c>
      <c r="L49" s="124"/>
      <c r="M49" s="123"/>
      <c r="N49" s="130"/>
      <c r="O49" s="125">
        <f t="shared" si="13"/>
        <v>6</v>
      </c>
      <c r="P49" s="37">
        <f t="shared" si="14"/>
        <v>2.75</v>
      </c>
    </row>
    <row r="50" spans="1:16" s="30" customFormat="1">
      <c r="A50" s="127"/>
      <c r="B50" s="128" t="s">
        <v>99</v>
      </c>
      <c r="C50" s="64"/>
      <c r="D50" s="52"/>
      <c r="E50" s="52"/>
      <c r="F50" s="53"/>
      <c r="G50" s="123">
        <v>1</v>
      </c>
      <c r="H50" s="124"/>
      <c r="I50" s="123">
        <v>1</v>
      </c>
      <c r="J50" s="129"/>
      <c r="K50" s="123"/>
      <c r="L50" s="124"/>
      <c r="M50" s="123"/>
      <c r="N50" s="130"/>
      <c r="O50" s="125">
        <f t="shared" si="13"/>
        <v>2</v>
      </c>
      <c r="P50" s="37">
        <f t="shared" si="14"/>
        <v>0.75</v>
      </c>
    </row>
    <row r="51" spans="1:16" s="30" customFormat="1">
      <c r="A51" s="127"/>
      <c r="B51" s="65" t="s">
        <v>100</v>
      </c>
      <c r="C51" s="64"/>
      <c r="D51" s="52"/>
      <c r="E51" s="52"/>
      <c r="F51" s="53"/>
      <c r="G51" s="123"/>
      <c r="H51" s="124"/>
      <c r="I51" s="123"/>
      <c r="J51" s="129"/>
      <c r="K51" s="123"/>
      <c r="L51" s="124"/>
      <c r="M51" s="123">
        <v>4</v>
      </c>
      <c r="N51" s="130"/>
      <c r="O51" s="125">
        <f t="shared" si="13"/>
        <v>4</v>
      </c>
      <c r="P51" s="37">
        <f t="shared" si="14"/>
        <v>8</v>
      </c>
    </row>
    <row r="52" spans="1:16" s="30" customFormat="1" ht="12.75" customHeight="1">
      <c r="A52" s="127"/>
      <c r="B52" s="65" t="s">
        <v>101</v>
      </c>
      <c r="C52" s="64"/>
      <c r="D52" s="52"/>
      <c r="E52" s="52"/>
      <c r="F52" s="53">
        <v>8</v>
      </c>
      <c r="G52" s="133"/>
      <c r="H52" s="134"/>
      <c r="I52" s="131"/>
      <c r="J52" s="1"/>
      <c r="K52" s="131">
        <v>1</v>
      </c>
      <c r="L52" s="108"/>
      <c r="M52" s="131"/>
      <c r="N52" s="1"/>
      <c r="O52" s="126">
        <f t="shared" si="13"/>
        <v>9</v>
      </c>
      <c r="P52" s="37">
        <f t="shared" si="14"/>
        <v>1.8</v>
      </c>
    </row>
    <row r="53" spans="1:16" ht="10.8" thickBot="1">
      <c r="A53" s="38"/>
      <c r="B53" s="39" t="s">
        <v>21</v>
      </c>
      <c r="C53" s="39">
        <f t="shared" ref="C53:P53" si="15">SUM(C48:C52)</f>
        <v>0</v>
      </c>
      <c r="D53" s="39">
        <f t="shared" si="15"/>
        <v>0</v>
      </c>
      <c r="E53" s="39">
        <f t="shared" si="15"/>
        <v>0</v>
      </c>
      <c r="F53" s="39">
        <f t="shared" si="15"/>
        <v>8</v>
      </c>
      <c r="G53" s="132">
        <f t="shared" si="15"/>
        <v>5</v>
      </c>
      <c r="H53" s="132">
        <f t="shared" si="15"/>
        <v>0</v>
      </c>
      <c r="I53" s="43">
        <f t="shared" si="15"/>
        <v>5</v>
      </c>
      <c r="J53" s="43">
        <f t="shared" si="15"/>
        <v>0</v>
      </c>
      <c r="K53" s="43">
        <f t="shared" si="15"/>
        <v>2</v>
      </c>
      <c r="L53" s="43">
        <f t="shared" si="15"/>
        <v>0</v>
      </c>
      <c r="M53" s="43">
        <f t="shared" si="15"/>
        <v>4</v>
      </c>
      <c r="N53" s="43">
        <f t="shared" si="15"/>
        <v>0</v>
      </c>
      <c r="O53" s="44">
        <f t="shared" si="15"/>
        <v>24</v>
      </c>
      <c r="P53" s="45">
        <f t="shared" si="15"/>
        <v>14.55</v>
      </c>
    </row>
    <row r="54" spans="1:16">
      <c r="A54" s="38"/>
      <c r="B54" s="54"/>
      <c r="C54" s="54"/>
      <c r="D54" s="54"/>
      <c r="E54" s="54"/>
      <c r="F54" s="54"/>
      <c r="G54" s="55"/>
      <c r="H54" s="55"/>
      <c r="I54" s="55"/>
      <c r="J54" s="55"/>
      <c r="K54" s="55"/>
      <c r="L54" s="55"/>
      <c r="M54" s="55"/>
      <c r="N54" s="55"/>
      <c r="O54" s="56"/>
      <c r="P54" s="57"/>
    </row>
    <row r="55" spans="1:16" s="193" customFormat="1" hidden="1">
      <c r="G55" s="42"/>
    </row>
    <row r="56" spans="1:16" s="193" customFormat="1" ht="10.8" hidden="1" thickBot="1">
      <c r="B56" s="195" t="s">
        <v>55</v>
      </c>
      <c r="C56" s="195"/>
      <c r="D56" s="195"/>
      <c r="E56" s="195"/>
      <c r="F56" s="196"/>
      <c r="G56" s="196"/>
      <c r="H56" s="196"/>
      <c r="I56" s="196"/>
      <c r="J56" s="196"/>
      <c r="K56" s="196"/>
      <c r="L56" s="196"/>
      <c r="M56" s="196"/>
      <c r="N56" s="196"/>
      <c r="O56" s="197"/>
      <c r="P56" s="197"/>
    </row>
    <row r="57" spans="1:16" s="194" customFormat="1" hidden="1">
      <c r="A57" s="127"/>
      <c r="B57" s="128"/>
      <c r="C57" s="64"/>
      <c r="D57" s="198"/>
      <c r="E57" s="198"/>
      <c r="F57" s="199"/>
      <c r="G57" s="123"/>
      <c r="H57" s="124"/>
      <c r="I57" s="123"/>
      <c r="J57" s="129"/>
      <c r="K57" s="123"/>
      <c r="L57" s="124"/>
      <c r="M57" s="123"/>
      <c r="N57" s="130"/>
      <c r="O57" s="125">
        <f t="shared" ref="O57:O64" si="16">SUM(F57:N57)</f>
        <v>0</v>
      </c>
      <c r="P57" s="200">
        <f t="shared" ref="P57:P64" si="17">(F57*$F$3)+(G57*$G$3)+(H57*$H$3)+(I57*$I$3)+(J57*$J$3)+(K57*$K$3)+(L57*$L$3)+(M57*$M$3)+(N57*$N$3)</f>
        <v>0</v>
      </c>
    </row>
    <row r="58" spans="1:16" s="194" customFormat="1" hidden="1">
      <c r="A58" s="127"/>
      <c r="B58" s="65"/>
      <c r="C58" s="64"/>
      <c r="D58" s="198"/>
      <c r="E58" s="198"/>
      <c r="F58" s="199"/>
      <c r="G58" s="123"/>
      <c r="H58" s="124"/>
      <c r="I58" s="123"/>
      <c r="J58" s="129"/>
      <c r="K58" s="123"/>
      <c r="L58" s="124"/>
      <c r="M58" s="123"/>
      <c r="N58" s="130"/>
      <c r="O58" s="125">
        <f t="shared" si="16"/>
        <v>0</v>
      </c>
      <c r="P58" s="200">
        <f t="shared" si="17"/>
        <v>0</v>
      </c>
    </row>
    <row r="59" spans="1:16" s="194" customFormat="1" hidden="1">
      <c r="A59" s="127"/>
      <c r="B59" s="128"/>
      <c r="C59" s="64"/>
      <c r="D59" s="198"/>
      <c r="E59" s="198"/>
      <c r="F59" s="199"/>
      <c r="G59" s="123"/>
      <c r="H59" s="124"/>
      <c r="I59" s="123"/>
      <c r="J59" s="129"/>
      <c r="K59" s="123"/>
      <c r="L59" s="124"/>
      <c r="M59" s="123"/>
      <c r="N59" s="130"/>
      <c r="O59" s="125">
        <f t="shared" si="16"/>
        <v>0</v>
      </c>
      <c r="P59" s="200">
        <f t="shared" si="17"/>
        <v>0</v>
      </c>
    </row>
    <row r="60" spans="1:16" s="194" customFormat="1" hidden="1">
      <c r="A60" s="127"/>
      <c r="B60" s="65"/>
      <c r="C60" s="64"/>
      <c r="D60" s="198"/>
      <c r="E60" s="198"/>
      <c r="F60" s="199"/>
      <c r="G60" s="123"/>
      <c r="H60" s="124"/>
      <c r="I60" s="123"/>
      <c r="J60" s="129"/>
      <c r="K60" s="123"/>
      <c r="L60" s="124"/>
      <c r="M60" s="123"/>
      <c r="N60" s="130"/>
      <c r="O60" s="125">
        <f t="shared" si="16"/>
        <v>0</v>
      </c>
      <c r="P60" s="200">
        <f t="shared" si="17"/>
        <v>0</v>
      </c>
    </row>
    <row r="61" spans="1:16" s="194" customFormat="1" hidden="1">
      <c r="A61" s="127"/>
      <c r="B61" s="128"/>
      <c r="C61" s="64"/>
      <c r="D61" s="198"/>
      <c r="E61" s="198"/>
      <c r="F61" s="199"/>
      <c r="G61" s="123"/>
      <c r="H61" s="124"/>
      <c r="I61" s="123"/>
      <c r="J61" s="129"/>
      <c r="K61" s="123"/>
      <c r="L61" s="124"/>
      <c r="M61" s="123"/>
      <c r="N61" s="130"/>
      <c r="O61" s="125">
        <f t="shared" ref="O61:O63" si="18">SUM(F61:N61)</f>
        <v>0</v>
      </c>
      <c r="P61" s="200">
        <f t="shared" ref="P61:P63" si="19">(F61*$F$3)+(G61*$G$3)+(H61*$H$3)+(I61*$I$3)+(J61*$J$3)+(K61*$K$3)+(L61*$L$3)+(M61*$M$3)+(N61*$N$3)</f>
        <v>0</v>
      </c>
    </row>
    <row r="62" spans="1:16" s="194" customFormat="1" hidden="1">
      <c r="A62" s="127"/>
      <c r="B62" s="65"/>
      <c r="C62" s="64"/>
      <c r="D62" s="198"/>
      <c r="E62" s="198"/>
      <c r="F62" s="199"/>
      <c r="G62" s="123"/>
      <c r="H62" s="124"/>
      <c r="I62" s="123"/>
      <c r="J62" s="129"/>
      <c r="K62" s="123"/>
      <c r="L62" s="124"/>
      <c r="M62" s="123"/>
      <c r="N62" s="130"/>
      <c r="O62" s="125">
        <f t="shared" si="18"/>
        <v>0</v>
      </c>
      <c r="P62" s="200">
        <f t="shared" si="19"/>
        <v>0</v>
      </c>
    </row>
    <row r="63" spans="1:16" s="194" customFormat="1" hidden="1">
      <c r="A63" s="127"/>
      <c r="B63" s="128"/>
      <c r="C63" s="64"/>
      <c r="D63" s="198"/>
      <c r="E63" s="198"/>
      <c r="F63" s="199"/>
      <c r="G63" s="123"/>
      <c r="H63" s="124"/>
      <c r="I63" s="123"/>
      <c r="J63" s="129"/>
      <c r="K63" s="123"/>
      <c r="L63" s="124"/>
      <c r="M63" s="123"/>
      <c r="N63" s="130"/>
      <c r="O63" s="125">
        <f t="shared" si="18"/>
        <v>0</v>
      </c>
      <c r="P63" s="200">
        <f t="shared" si="19"/>
        <v>0</v>
      </c>
    </row>
    <row r="64" spans="1:16" s="194" customFormat="1" ht="12.75" hidden="1" customHeight="1">
      <c r="A64" s="127"/>
      <c r="B64" s="65"/>
      <c r="C64" s="64"/>
      <c r="D64" s="198"/>
      <c r="E64" s="198"/>
      <c r="F64" s="199"/>
      <c r="G64" s="133"/>
      <c r="H64" s="134"/>
      <c r="I64" s="131"/>
      <c r="J64" s="193"/>
      <c r="K64" s="131"/>
      <c r="L64" s="108"/>
      <c r="M64" s="131"/>
      <c r="N64" s="193"/>
      <c r="O64" s="126">
        <f t="shared" si="16"/>
        <v>0</v>
      </c>
      <c r="P64" s="200">
        <f t="shared" si="17"/>
        <v>0</v>
      </c>
    </row>
    <row r="65" spans="1:16" s="193" customFormat="1" ht="10.8" hidden="1" thickBot="1">
      <c r="A65" s="201"/>
      <c r="B65" s="202" t="s">
        <v>21</v>
      </c>
      <c r="C65" s="202">
        <f t="shared" ref="C65:P65" si="20">SUM(C57:C64)</f>
        <v>0</v>
      </c>
      <c r="D65" s="202">
        <f t="shared" si="20"/>
        <v>0</v>
      </c>
      <c r="E65" s="202">
        <f t="shared" si="20"/>
        <v>0</v>
      </c>
      <c r="F65" s="202">
        <f t="shared" si="20"/>
        <v>0</v>
      </c>
      <c r="G65" s="132">
        <f t="shared" si="20"/>
        <v>0</v>
      </c>
      <c r="H65" s="132">
        <f t="shared" si="20"/>
        <v>0</v>
      </c>
      <c r="I65" s="43">
        <f t="shared" si="20"/>
        <v>0</v>
      </c>
      <c r="J65" s="43">
        <f t="shared" si="20"/>
        <v>0</v>
      </c>
      <c r="K65" s="43">
        <f t="shared" si="20"/>
        <v>0</v>
      </c>
      <c r="L65" s="43">
        <f t="shared" si="20"/>
        <v>0</v>
      </c>
      <c r="M65" s="43">
        <f t="shared" si="20"/>
        <v>0</v>
      </c>
      <c r="N65" s="43">
        <f t="shared" si="20"/>
        <v>0</v>
      </c>
      <c r="O65" s="44">
        <f t="shared" si="20"/>
        <v>0</v>
      </c>
      <c r="P65" s="45">
        <f t="shared" si="20"/>
        <v>0</v>
      </c>
    </row>
    <row r="66" spans="1:16" s="193" customFormat="1" hidden="1">
      <c r="A66" s="201"/>
      <c r="B66" s="54"/>
      <c r="C66" s="54"/>
      <c r="D66" s="54"/>
      <c r="E66" s="54"/>
      <c r="F66" s="54"/>
      <c r="G66" s="55"/>
      <c r="H66" s="55"/>
      <c r="I66" s="55"/>
      <c r="J66" s="55"/>
      <c r="K66" s="55"/>
      <c r="L66" s="55"/>
      <c r="M66" s="55"/>
      <c r="N66" s="55"/>
      <c r="O66" s="56"/>
      <c r="P66" s="57"/>
    </row>
    <row r="67" spans="1:16" hidden="1">
      <c r="A67" s="38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 ht="10.8" hidden="1" thickBot="1">
      <c r="B68" s="33" t="s">
        <v>23</v>
      </c>
      <c r="C68" s="180"/>
      <c r="D68" s="33"/>
      <c r="E68" s="33"/>
      <c r="F68" s="34"/>
      <c r="G68" s="34"/>
      <c r="H68" s="34"/>
      <c r="I68" s="34"/>
      <c r="J68" s="34"/>
      <c r="K68" s="34"/>
      <c r="L68" s="34"/>
      <c r="M68" s="34"/>
      <c r="N68" s="34"/>
      <c r="O68" s="35"/>
      <c r="P68" s="35"/>
    </row>
    <row r="69" spans="1:16" s="179" customFormat="1" hidden="1">
      <c r="A69" s="178"/>
      <c r="B69" s="181"/>
      <c r="C69" s="182"/>
      <c r="D69" s="182"/>
      <c r="E69" s="182"/>
      <c r="F69" s="183"/>
      <c r="G69" s="184"/>
      <c r="H69" s="185"/>
      <c r="I69" s="186"/>
      <c r="J69" s="185"/>
      <c r="K69" s="184"/>
      <c r="L69" s="187"/>
      <c r="M69" s="184"/>
      <c r="N69" s="185"/>
      <c r="O69" s="188">
        <f>SUM(F69:N69)</f>
        <v>0</v>
      </c>
      <c r="P69" s="189">
        <f>(F69*$F$3)+(G69*$G$3)+(H69*$H$3)+(I69*$I$3)+(J69*$J$3)+(K69*$K$3)+(L69*$L$3)+(M69*$M$3)+(N69*$N$3)</f>
        <v>0</v>
      </c>
    </row>
    <row r="70" spans="1:16" s="30" customFormat="1" hidden="1">
      <c r="A70" s="1"/>
      <c r="B70" s="181"/>
      <c r="C70" s="64"/>
      <c r="D70" s="182"/>
      <c r="E70" s="182"/>
      <c r="F70" s="183"/>
      <c r="G70" s="184"/>
      <c r="H70" s="185"/>
      <c r="I70" s="186"/>
      <c r="J70" s="185"/>
      <c r="K70" s="184"/>
      <c r="L70" s="62"/>
      <c r="M70" s="59"/>
      <c r="N70" s="60"/>
      <c r="O70" s="36">
        <f>SUM(F70:N70)</f>
        <v>0</v>
      </c>
      <c r="P70" s="37">
        <f>(F70*$F$3)+(G70*$G$3)+(H70*$H$3)+(I70*$I$3)+(J70*$J$3)+(K70*$K$3)+(L70*$L$3)+(M70*$M$3)+(N70*$N$3)</f>
        <v>0</v>
      </c>
    </row>
    <row r="71" spans="1:16" ht="10.8" hidden="1" thickBot="1">
      <c r="A71" s="38"/>
      <c r="B71" s="39" t="s">
        <v>21</v>
      </c>
      <c r="C71" s="39">
        <f t="shared" ref="C71:D71" si="21">SUM(C70:C70)</f>
        <v>0</v>
      </c>
      <c r="D71" s="39">
        <f t="shared" si="21"/>
        <v>0</v>
      </c>
      <c r="E71" s="44">
        <f t="shared" ref="E71:N71" si="22">SUM(E69:E70)</f>
        <v>0</v>
      </c>
      <c r="F71" s="44">
        <f t="shared" si="22"/>
        <v>0</v>
      </c>
      <c r="G71" s="44">
        <f t="shared" si="22"/>
        <v>0</v>
      </c>
      <c r="H71" s="44">
        <f t="shared" si="22"/>
        <v>0</v>
      </c>
      <c r="I71" s="44">
        <f t="shared" si="22"/>
        <v>0</v>
      </c>
      <c r="J71" s="44">
        <f t="shared" si="22"/>
        <v>0</v>
      </c>
      <c r="K71" s="44">
        <f t="shared" si="22"/>
        <v>0</v>
      </c>
      <c r="L71" s="44">
        <f t="shared" si="22"/>
        <v>0</v>
      </c>
      <c r="M71" s="44">
        <f t="shared" si="22"/>
        <v>0</v>
      </c>
      <c r="N71" s="44">
        <f t="shared" si="22"/>
        <v>0</v>
      </c>
      <c r="O71" s="44">
        <f>SUM(O69:O70)</f>
        <v>0</v>
      </c>
      <c r="P71" s="45">
        <f>SUM(P69:P70)</f>
        <v>0</v>
      </c>
    </row>
    <row r="72" spans="1:16" hidden="1">
      <c r="A72" s="38"/>
      <c r="B72" s="54"/>
      <c r="C72" s="54"/>
      <c r="D72" s="54"/>
      <c r="E72" s="54"/>
      <c r="F72" s="54"/>
      <c r="G72" s="55"/>
      <c r="H72" s="55"/>
      <c r="I72" s="55"/>
      <c r="J72" s="55"/>
      <c r="K72" s="55"/>
      <c r="L72" s="55"/>
      <c r="M72" s="55"/>
      <c r="N72" s="55"/>
      <c r="O72" s="56"/>
      <c r="P72" s="57"/>
    </row>
    <row r="73" spans="1:16" hidden="1">
      <c r="A73" s="38"/>
      <c r="B73" s="54"/>
      <c r="C73" s="54"/>
      <c r="D73" s="54"/>
      <c r="E73" s="54"/>
      <c r="F73" s="54"/>
      <c r="G73" s="55"/>
      <c r="H73" s="55"/>
      <c r="I73" s="55"/>
      <c r="J73" s="55"/>
      <c r="K73" s="55"/>
      <c r="L73" s="55"/>
      <c r="M73" s="55"/>
      <c r="N73" s="55"/>
      <c r="O73" s="56"/>
      <c r="P73" s="57"/>
    </row>
    <row r="74" spans="1:16" ht="10.8" hidden="1" thickBot="1">
      <c r="B74" s="33" t="s">
        <v>44</v>
      </c>
      <c r="C74" s="33"/>
      <c r="D74" s="33"/>
      <c r="E74" s="33"/>
      <c r="F74" s="34"/>
      <c r="G74" s="34"/>
      <c r="H74" s="34"/>
      <c r="I74" s="34"/>
      <c r="J74" s="34"/>
      <c r="K74" s="34"/>
      <c r="L74" s="34"/>
      <c r="M74" s="34"/>
      <c r="N74" s="34"/>
      <c r="O74" s="35"/>
      <c r="P74" s="35"/>
    </row>
    <row r="75" spans="1:16" s="30" customFormat="1" ht="11.25" hidden="1" customHeight="1">
      <c r="A75" s="1"/>
      <c r="B75" s="58"/>
      <c r="C75" s="51"/>
      <c r="D75" s="157"/>
      <c r="E75" s="157"/>
      <c r="F75" s="158"/>
      <c r="G75" s="159"/>
      <c r="H75" s="160"/>
      <c r="I75" s="161"/>
      <c r="J75" s="160"/>
      <c r="K75" s="159"/>
      <c r="L75" s="162"/>
      <c r="M75" s="159"/>
      <c r="N75" s="160"/>
      <c r="O75" s="36">
        <f t="shared" ref="O75:O82" si="23">SUM(F75:N75)</f>
        <v>0</v>
      </c>
      <c r="P75" s="37">
        <f t="shared" ref="P75:P82" si="24">(F75*$F$3)+(G75*$G$3)+(H75*$H$3)+(I75*$I$3)+(J75*$J$3)+(K75*$K$3)+(L75*$L$3)+(M75*$M$3)+(N75*$N$3)</f>
        <v>0</v>
      </c>
    </row>
    <row r="76" spans="1:16" s="30" customFormat="1" ht="11.25" hidden="1" customHeight="1">
      <c r="A76" s="1"/>
      <c r="B76" s="58"/>
      <c r="C76" s="51"/>
      <c r="D76" s="52"/>
      <c r="E76" s="52"/>
      <c r="F76" s="53"/>
      <c r="G76" s="59"/>
      <c r="H76" s="60"/>
      <c r="I76" s="61"/>
      <c r="J76" s="60"/>
      <c r="K76" s="59"/>
      <c r="L76" s="62"/>
      <c r="M76" s="59"/>
      <c r="N76" s="60"/>
      <c r="O76" s="36">
        <f t="shared" si="23"/>
        <v>0</v>
      </c>
      <c r="P76" s="37">
        <f t="shared" si="24"/>
        <v>0</v>
      </c>
    </row>
    <row r="77" spans="1:16" s="30" customFormat="1" ht="11.25" hidden="1" customHeight="1">
      <c r="A77" s="1"/>
      <c r="B77" s="58"/>
      <c r="C77" s="51"/>
      <c r="D77" s="52"/>
      <c r="E77" s="52"/>
      <c r="F77" s="53"/>
      <c r="G77" s="59"/>
      <c r="H77" s="60"/>
      <c r="I77" s="61"/>
      <c r="J77" s="60"/>
      <c r="K77" s="59"/>
      <c r="L77" s="62"/>
      <c r="M77" s="59"/>
      <c r="N77" s="60"/>
      <c r="O77" s="36">
        <f t="shared" si="23"/>
        <v>0</v>
      </c>
      <c r="P77" s="37">
        <f t="shared" si="24"/>
        <v>0</v>
      </c>
    </row>
    <row r="78" spans="1:16" s="30" customFormat="1" ht="11.25" hidden="1" customHeight="1">
      <c r="A78" s="1"/>
      <c r="B78" s="58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 t="shared" si="23"/>
        <v>0</v>
      </c>
      <c r="P78" s="37">
        <f t="shared" si="24"/>
        <v>0</v>
      </c>
    </row>
    <row r="79" spans="1:16" s="30" customFormat="1" ht="11.25" hidden="1" customHeight="1">
      <c r="A79" s="1"/>
      <c r="B79" s="58"/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/>
      <c r="N79" s="60"/>
      <c r="O79" s="36">
        <f t="shared" si="23"/>
        <v>0</v>
      </c>
      <c r="P79" s="37">
        <f t="shared" si="24"/>
        <v>0</v>
      </c>
    </row>
    <row r="80" spans="1:16" s="30" customFormat="1" ht="11.25" hidden="1" customHeight="1">
      <c r="A80" s="1"/>
      <c r="B80" s="58"/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 t="shared" si="23"/>
        <v>0</v>
      </c>
      <c r="P80" s="37">
        <f t="shared" si="24"/>
        <v>0</v>
      </c>
    </row>
    <row r="81" spans="1:16" s="30" customFormat="1" ht="11.25" hidden="1" customHeight="1">
      <c r="A81" s="1"/>
      <c r="B81" s="58"/>
      <c r="C81" s="51"/>
      <c r="D81" s="52"/>
      <c r="E81" s="52"/>
      <c r="F81" s="53"/>
      <c r="G81" s="59"/>
      <c r="H81" s="60"/>
      <c r="I81" s="61"/>
      <c r="J81" s="60"/>
      <c r="K81" s="59"/>
      <c r="L81" s="62"/>
      <c r="M81" s="59"/>
      <c r="N81" s="60"/>
      <c r="O81" s="36">
        <f t="shared" si="23"/>
        <v>0</v>
      </c>
      <c r="P81" s="37">
        <f t="shared" si="24"/>
        <v>0</v>
      </c>
    </row>
    <row r="82" spans="1:16" s="30" customFormat="1" ht="11.25" hidden="1" customHeight="1">
      <c r="A82" s="1"/>
      <c r="B82" s="58"/>
      <c r="C82" s="51"/>
      <c r="D82" s="52"/>
      <c r="E82" s="52"/>
      <c r="F82" s="53"/>
      <c r="G82" s="59"/>
      <c r="H82" s="60"/>
      <c r="I82" s="61"/>
      <c r="J82" s="60"/>
      <c r="K82" s="59"/>
      <c r="L82" s="62"/>
      <c r="M82" s="59"/>
      <c r="N82" s="60"/>
      <c r="O82" s="36">
        <f t="shared" si="23"/>
        <v>0</v>
      </c>
      <c r="P82" s="37">
        <f t="shared" si="24"/>
        <v>0</v>
      </c>
    </row>
    <row r="83" spans="1:16" ht="10.8" hidden="1" thickBot="1">
      <c r="A83" s="38"/>
      <c r="B83" s="39" t="s">
        <v>21</v>
      </c>
      <c r="C83" s="39">
        <f t="shared" ref="C83:P83" si="25">SUM(C75:C82)</f>
        <v>0</v>
      </c>
      <c r="D83" s="39">
        <f t="shared" si="25"/>
        <v>0</v>
      </c>
      <c r="E83" s="39">
        <f t="shared" si="25"/>
        <v>0</v>
      </c>
      <c r="F83" s="39">
        <f t="shared" si="25"/>
        <v>0</v>
      </c>
      <c r="G83" s="43">
        <f t="shared" si="25"/>
        <v>0</v>
      </c>
      <c r="H83" s="43">
        <f t="shared" si="25"/>
        <v>0</v>
      </c>
      <c r="I83" s="43">
        <f t="shared" si="25"/>
        <v>0</v>
      </c>
      <c r="J83" s="43">
        <f t="shared" si="25"/>
        <v>0</v>
      </c>
      <c r="K83" s="43">
        <f t="shared" si="25"/>
        <v>0</v>
      </c>
      <c r="L83" s="43">
        <f t="shared" si="25"/>
        <v>0</v>
      </c>
      <c r="M83" s="43">
        <f t="shared" si="25"/>
        <v>0</v>
      </c>
      <c r="N83" s="43">
        <f t="shared" si="25"/>
        <v>0</v>
      </c>
      <c r="O83" s="44">
        <f t="shared" si="25"/>
        <v>0</v>
      </c>
      <c r="P83" s="45">
        <f t="shared" si="25"/>
        <v>0</v>
      </c>
    </row>
    <row r="84" spans="1:16" ht="11.25" hidden="1" customHeight="1">
      <c r="A84" s="38"/>
      <c r="B84" s="54"/>
      <c r="C84" s="54"/>
      <c r="D84" s="54"/>
      <c r="E84" s="54"/>
      <c r="F84" s="54"/>
      <c r="G84" s="55"/>
      <c r="H84" s="55"/>
      <c r="I84" s="55"/>
      <c r="J84" s="55"/>
      <c r="K84" s="55"/>
      <c r="L84" s="55"/>
      <c r="M84" s="55"/>
      <c r="N84" s="55"/>
      <c r="O84" s="56"/>
      <c r="P84" s="57"/>
    </row>
    <row r="85" spans="1:16" hidden="1"/>
    <row r="86" spans="1:16" ht="10.8" hidden="1" thickBot="1">
      <c r="B86" s="33" t="s">
        <v>30</v>
      </c>
      <c r="C86" s="33"/>
      <c r="D86" s="33"/>
      <c r="E86" s="33"/>
      <c r="F86" s="34"/>
      <c r="G86" s="34"/>
      <c r="H86" s="34"/>
      <c r="I86" s="34"/>
      <c r="J86" s="34"/>
      <c r="K86" s="34"/>
      <c r="L86" s="34"/>
      <c r="M86" s="34"/>
      <c r="N86" s="34"/>
      <c r="O86" s="35"/>
      <c r="P86" s="35"/>
    </row>
    <row r="87" spans="1:16" s="30" customFormat="1" ht="11.25" hidden="1" customHeight="1">
      <c r="A87" s="1"/>
      <c r="B87" s="58" t="s">
        <v>50</v>
      </c>
      <c r="C87" s="51"/>
      <c r="D87" s="52"/>
      <c r="E87" s="52"/>
      <c r="F87" s="53"/>
      <c r="G87" s="59"/>
      <c r="H87" s="60"/>
      <c r="I87" s="61"/>
      <c r="J87" s="60"/>
      <c r="K87" s="59"/>
      <c r="L87" s="62"/>
      <c r="M87" s="59"/>
      <c r="N87" s="60"/>
      <c r="O87" s="36">
        <f>SUM(F87:N87)</f>
        <v>0</v>
      </c>
      <c r="P87" s="37">
        <f>(F87*$F$3)+(G87*$G$3)+(H87*$H$3)+(I87*$I$3)+(J87*$J$3)+(K87*$K$3)+(L87*$L$3)+(M87*$M$3)+(N87*$N$3)</f>
        <v>0</v>
      </c>
    </row>
    <row r="88" spans="1:16" s="30" customFormat="1" ht="11.25" hidden="1" customHeight="1">
      <c r="A88" s="1"/>
      <c r="B88" s="58"/>
      <c r="C88" s="51"/>
      <c r="D88" s="52"/>
      <c r="E88" s="52"/>
      <c r="F88" s="53"/>
      <c r="G88" s="59"/>
      <c r="H88" s="60"/>
      <c r="I88" s="61"/>
      <c r="J88" s="60"/>
      <c r="K88" s="59"/>
      <c r="L88" s="62"/>
      <c r="M88" s="59"/>
      <c r="N88" s="60"/>
      <c r="O88" s="36">
        <f>SUM(F88:N88)</f>
        <v>0</v>
      </c>
      <c r="P88" s="37">
        <f>(F88*$F$3)+(G88*$G$3)+(H88*$H$3)+(I88*$I$3)+(J88*$J$3)+(K88*$K$3)+(L88*$L$3)+(M88*$M$3)+(N88*$N$3)</f>
        <v>0</v>
      </c>
    </row>
    <row r="89" spans="1:16" ht="10.8" hidden="1" thickBot="1">
      <c r="A89" s="38"/>
      <c r="B89" s="39" t="s">
        <v>21</v>
      </c>
      <c r="C89" s="39">
        <f t="shared" ref="C89:P89" si="26">SUM(C87:C88)</f>
        <v>0</v>
      </c>
      <c r="D89" s="39">
        <f t="shared" si="26"/>
        <v>0</v>
      </c>
      <c r="E89" s="39">
        <f t="shared" si="26"/>
        <v>0</v>
      </c>
      <c r="F89" s="39">
        <f t="shared" si="26"/>
        <v>0</v>
      </c>
      <c r="G89" s="43">
        <f t="shared" si="26"/>
        <v>0</v>
      </c>
      <c r="H89" s="43">
        <f t="shared" si="26"/>
        <v>0</v>
      </c>
      <c r="I89" s="43">
        <f t="shared" si="26"/>
        <v>0</v>
      </c>
      <c r="J89" s="43">
        <f t="shared" si="26"/>
        <v>0</v>
      </c>
      <c r="K89" s="43">
        <f t="shared" si="26"/>
        <v>0</v>
      </c>
      <c r="L89" s="43">
        <f t="shared" si="26"/>
        <v>0</v>
      </c>
      <c r="M89" s="43">
        <f t="shared" si="26"/>
        <v>0</v>
      </c>
      <c r="N89" s="43">
        <f t="shared" si="26"/>
        <v>0</v>
      </c>
      <c r="O89" s="44">
        <f t="shared" si="26"/>
        <v>0</v>
      </c>
      <c r="P89" s="45">
        <f t="shared" si="26"/>
        <v>0</v>
      </c>
    </row>
    <row r="90" spans="1:16" ht="11.25" hidden="1" customHeight="1">
      <c r="A90" s="38"/>
      <c r="B90" s="54"/>
      <c r="C90" s="54"/>
      <c r="D90" s="54"/>
      <c r="E90" s="54"/>
      <c r="F90" s="54"/>
      <c r="G90" s="55"/>
      <c r="H90" s="55"/>
      <c r="I90" s="55"/>
      <c r="J90" s="55"/>
      <c r="K90" s="55"/>
      <c r="L90" s="55"/>
      <c r="M90" s="55"/>
      <c r="N90" s="55"/>
      <c r="O90" s="56"/>
      <c r="P90" s="57"/>
    </row>
    <row r="91" spans="1:16" s="190" customFormat="1" hidden="1"/>
    <row r="92" spans="1:16" s="190" customFormat="1" ht="10.8" hidden="1" thickBot="1">
      <c r="B92" s="180" t="s">
        <v>54</v>
      </c>
      <c r="C92" s="180"/>
      <c r="D92" s="180"/>
      <c r="E92" s="180"/>
      <c r="F92" s="34"/>
      <c r="G92" s="34"/>
      <c r="H92" s="34"/>
      <c r="I92" s="34"/>
      <c r="J92" s="34"/>
      <c r="K92" s="34"/>
      <c r="L92" s="34"/>
      <c r="M92" s="34"/>
      <c r="N92" s="34"/>
      <c r="O92" s="35"/>
      <c r="P92" s="35"/>
    </row>
    <row r="93" spans="1:16" s="191" customFormat="1" hidden="1">
      <c r="A93" s="190"/>
      <c r="B93" s="192"/>
      <c r="C93" s="63"/>
      <c r="D93" s="182"/>
      <c r="E93" s="182"/>
      <c r="F93" s="183"/>
      <c r="G93" s="184"/>
      <c r="H93" s="185"/>
      <c r="I93" s="186"/>
      <c r="J93" s="185"/>
      <c r="K93" s="184"/>
      <c r="L93" s="187"/>
      <c r="M93" s="184"/>
      <c r="N93" s="185"/>
      <c r="O93" s="188">
        <f t="shared" ref="O93:O144" si="27">SUM(F93:N93)</f>
        <v>0</v>
      </c>
      <c r="P93" s="189">
        <f t="shared" ref="P93:P144" si="28">(F93*$F$3)+(G93*$G$3)+(H93*$H$3)+(I93*$I$3)+(J93*$J$3)+(K93*$K$3)+(L93*$L$3)+(M93*$M$3)+(N93*$N$3)</f>
        <v>0</v>
      </c>
    </row>
    <row r="94" spans="1:16" s="191" customFormat="1" hidden="1">
      <c r="A94" s="190"/>
      <c r="B94" s="192"/>
      <c r="C94" s="51"/>
      <c r="D94" s="182"/>
      <c r="E94" s="182"/>
      <c r="F94" s="183"/>
      <c r="G94" s="184"/>
      <c r="H94" s="185"/>
      <c r="I94" s="186"/>
      <c r="J94" s="185"/>
      <c r="K94" s="184"/>
      <c r="L94" s="187"/>
      <c r="M94" s="184"/>
      <c r="N94" s="185"/>
      <c r="O94" s="188">
        <f t="shared" si="27"/>
        <v>0</v>
      </c>
      <c r="P94" s="189">
        <f t="shared" si="28"/>
        <v>0</v>
      </c>
    </row>
    <row r="95" spans="1:16" s="191" customFormat="1" hidden="1">
      <c r="A95" s="190"/>
      <c r="B95" s="192"/>
      <c r="C95" s="51"/>
      <c r="D95" s="182"/>
      <c r="E95" s="182"/>
      <c r="F95" s="183"/>
      <c r="G95" s="184"/>
      <c r="H95" s="185"/>
      <c r="I95" s="186"/>
      <c r="J95" s="185"/>
      <c r="K95" s="184"/>
      <c r="L95" s="187"/>
      <c r="M95" s="184"/>
      <c r="N95" s="185"/>
      <c r="O95" s="188">
        <f t="shared" si="27"/>
        <v>0</v>
      </c>
      <c r="P95" s="189">
        <f t="shared" si="28"/>
        <v>0</v>
      </c>
    </row>
    <row r="96" spans="1:16" s="191" customFormat="1" hidden="1">
      <c r="A96" s="190"/>
      <c r="B96" s="192"/>
      <c r="C96" s="51"/>
      <c r="D96" s="182"/>
      <c r="E96" s="182"/>
      <c r="F96" s="183"/>
      <c r="G96" s="184"/>
      <c r="H96" s="185"/>
      <c r="I96" s="186"/>
      <c r="J96" s="185"/>
      <c r="K96" s="184"/>
      <c r="L96" s="187"/>
      <c r="M96" s="184"/>
      <c r="N96" s="185"/>
      <c r="O96" s="188">
        <f t="shared" si="27"/>
        <v>0</v>
      </c>
      <c r="P96" s="189">
        <f t="shared" si="28"/>
        <v>0</v>
      </c>
    </row>
    <row r="97" spans="1:16" s="191" customFormat="1" hidden="1">
      <c r="A97" s="190"/>
      <c r="B97" s="192"/>
      <c r="C97" s="51"/>
      <c r="D97" s="182"/>
      <c r="E97" s="182"/>
      <c r="F97" s="183"/>
      <c r="G97" s="184"/>
      <c r="H97" s="185"/>
      <c r="I97" s="186"/>
      <c r="J97" s="185"/>
      <c r="K97" s="184"/>
      <c r="L97" s="187"/>
      <c r="M97" s="184"/>
      <c r="N97" s="185"/>
      <c r="O97" s="188">
        <f t="shared" si="27"/>
        <v>0</v>
      </c>
      <c r="P97" s="189">
        <f t="shared" si="28"/>
        <v>0</v>
      </c>
    </row>
    <row r="98" spans="1:16" s="191" customFormat="1" hidden="1">
      <c r="A98" s="190"/>
      <c r="B98" s="192"/>
      <c r="C98" s="51"/>
      <c r="D98" s="182"/>
      <c r="E98" s="182"/>
      <c r="F98" s="183"/>
      <c r="G98" s="184"/>
      <c r="H98" s="185"/>
      <c r="I98" s="186"/>
      <c r="J98" s="185"/>
      <c r="K98" s="184"/>
      <c r="L98" s="187"/>
      <c r="M98" s="184"/>
      <c r="N98" s="185"/>
      <c r="O98" s="188">
        <f t="shared" si="27"/>
        <v>0</v>
      </c>
      <c r="P98" s="189">
        <f t="shared" si="28"/>
        <v>0</v>
      </c>
    </row>
    <row r="99" spans="1:16" s="191" customFormat="1" hidden="1">
      <c r="A99" s="190"/>
      <c r="B99" s="192"/>
      <c r="C99" s="51"/>
      <c r="D99" s="182"/>
      <c r="E99" s="182"/>
      <c r="F99" s="183"/>
      <c r="G99" s="184"/>
      <c r="H99" s="185"/>
      <c r="I99" s="186"/>
      <c r="J99" s="185"/>
      <c r="K99" s="184"/>
      <c r="L99" s="187"/>
      <c r="M99" s="184"/>
      <c r="N99" s="185"/>
      <c r="O99" s="188">
        <f t="shared" si="27"/>
        <v>0</v>
      </c>
      <c r="P99" s="189">
        <f t="shared" si="28"/>
        <v>0</v>
      </c>
    </row>
    <row r="100" spans="1:16" s="191" customFormat="1" hidden="1">
      <c r="A100" s="190"/>
      <c r="B100" s="192"/>
      <c r="C100" s="51"/>
      <c r="D100" s="182"/>
      <c r="E100" s="182"/>
      <c r="F100" s="183"/>
      <c r="G100" s="184"/>
      <c r="H100" s="185"/>
      <c r="I100" s="186"/>
      <c r="J100" s="185"/>
      <c r="K100" s="184"/>
      <c r="L100" s="187"/>
      <c r="M100" s="184"/>
      <c r="N100" s="185"/>
      <c r="O100" s="188">
        <f t="shared" si="27"/>
        <v>0</v>
      </c>
      <c r="P100" s="189">
        <f t="shared" si="28"/>
        <v>0</v>
      </c>
    </row>
    <row r="101" spans="1:16" s="191" customFormat="1" hidden="1">
      <c r="A101" s="190"/>
      <c r="B101" s="192"/>
      <c r="C101" s="51"/>
      <c r="D101" s="182"/>
      <c r="E101" s="182"/>
      <c r="F101" s="183"/>
      <c r="G101" s="184"/>
      <c r="H101" s="185"/>
      <c r="I101" s="186"/>
      <c r="J101" s="185"/>
      <c r="K101" s="184"/>
      <c r="L101" s="187"/>
      <c r="M101" s="184"/>
      <c r="N101" s="185"/>
      <c r="O101" s="188">
        <f t="shared" si="27"/>
        <v>0</v>
      </c>
      <c r="P101" s="189">
        <f t="shared" si="28"/>
        <v>0</v>
      </c>
    </row>
    <row r="102" spans="1:16" s="191" customFormat="1" hidden="1">
      <c r="A102" s="190"/>
      <c r="B102" s="192"/>
      <c r="C102" s="51"/>
      <c r="D102" s="182"/>
      <c r="E102" s="182"/>
      <c r="F102" s="183"/>
      <c r="G102" s="184"/>
      <c r="H102" s="185"/>
      <c r="I102" s="186"/>
      <c r="J102" s="185"/>
      <c r="K102" s="184"/>
      <c r="L102" s="187"/>
      <c r="M102" s="184"/>
      <c r="N102" s="185"/>
      <c r="O102" s="188">
        <f t="shared" si="27"/>
        <v>0</v>
      </c>
      <c r="P102" s="189">
        <f t="shared" si="28"/>
        <v>0</v>
      </c>
    </row>
    <row r="103" spans="1:16" s="191" customFormat="1" hidden="1">
      <c r="A103" s="190"/>
      <c r="B103" s="192"/>
      <c r="C103" s="51"/>
      <c r="D103" s="182"/>
      <c r="E103" s="182"/>
      <c r="F103" s="183"/>
      <c r="G103" s="184"/>
      <c r="H103" s="185"/>
      <c r="I103" s="186"/>
      <c r="J103" s="185"/>
      <c r="K103" s="184"/>
      <c r="L103" s="187"/>
      <c r="M103" s="184"/>
      <c r="N103" s="185"/>
      <c r="O103" s="188">
        <f t="shared" si="27"/>
        <v>0</v>
      </c>
      <c r="P103" s="189">
        <f t="shared" si="28"/>
        <v>0</v>
      </c>
    </row>
    <row r="104" spans="1:16" s="191" customFormat="1" hidden="1">
      <c r="A104" s="190"/>
      <c r="B104" s="192"/>
      <c r="C104" s="51"/>
      <c r="D104" s="182"/>
      <c r="E104" s="182"/>
      <c r="F104" s="183"/>
      <c r="G104" s="184"/>
      <c r="H104" s="185"/>
      <c r="I104" s="186"/>
      <c r="J104" s="185"/>
      <c r="K104" s="184"/>
      <c r="L104" s="187"/>
      <c r="M104" s="184"/>
      <c r="N104" s="185"/>
      <c r="O104" s="188">
        <f t="shared" si="27"/>
        <v>0</v>
      </c>
      <c r="P104" s="189">
        <f t="shared" si="28"/>
        <v>0</v>
      </c>
    </row>
    <row r="105" spans="1:16" s="191" customFormat="1" hidden="1">
      <c r="A105" s="190"/>
      <c r="B105" s="192"/>
      <c r="C105" s="51"/>
      <c r="D105" s="182"/>
      <c r="E105" s="182"/>
      <c r="F105" s="183"/>
      <c r="G105" s="184"/>
      <c r="H105" s="185"/>
      <c r="I105" s="186"/>
      <c r="J105" s="185"/>
      <c r="K105" s="184"/>
      <c r="L105" s="187"/>
      <c r="M105" s="184"/>
      <c r="N105" s="185"/>
      <c r="O105" s="188">
        <f t="shared" si="27"/>
        <v>0</v>
      </c>
      <c r="P105" s="189">
        <f t="shared" si="28"/>
        <v>0</v>
      </c>
    </row>
    <row r="106" spans="1:16" s="191" customFormat="1" hidden="1">
      <c r="A106" s="190"/>
      <c r="B106" s="192"/>
      <c r="C106" s="51"/>
      <c r="D106" s="182"/>
      <c r="E106" s="182"/>
      <c r="F106" s="183"/>
      <c r="G106" s="184"/>
      <c r="H106" s="185"/>
      <c r="I106" s="186"/>
      <c r="J106" s="185"/>
      <c r="K106" s="184"/>
      <c r="L106" s="187"/>
      <c r="M106" s="184"/>
      <c r="N106" s="185"/>
      <c r="O106" s="188">
        <f t="shared" si="27"/>
        <v>0</v>
      </c>
      <c r="P106" s="189">
        <f t="shared" si="28"/>
        <v>0</v>
      </c>
    </row>
    <row r="107" spans="1:16" s="191" customFormat="1" hidden="1">
      <c r="A107" s="190"/>
      <c r="B107" s="192"/>
      <c r="C107" s="51"/>
      <c r="D107" s="182"/>
      <c r="E107" s="182"/>
      <c r="F107" s="183"/>
      <c r="G107" s="184"/>
      <c r="H107" s="185"/>
      <c r="I107" s="186"/>
      <c r="J107" s="185"/>
      <c r="K107" s="184"/>
      <c r="L107" s="187"/>
      <c r="M107" s="184"/>
      <c r="N107" s="185"/>
      <c r="O107" s="188">
        <f t="shared" si="27"/>
        <v>0</v>
      </c>
      <c r="P107" s="189">
        <f t="shared" si="28"/>
        <v>0</v>
      </c>
    </row>
    <row r="108" spans="1:16" s="194" customFormat="1" hidden="1">
      <c r="A108" s="193"/>
      <c r="B108" s="192"/>
      <c r="C108" s="51"/>
      <c r="D108" s="198"/>
      <c r="E108" s="198"/>
      <c r="F108" s="199"/>
      <c r="G108" s="184"/>
      <c r="H108" s="185"/>
      <c r="I108" s="186"/>
      <c r="J108" s="185"/>
      <c r="K108" s="184"/>
      <c r="L108" s="187"/>
      <c r="M108" s="184"/>
      <c r="N108" s="185"/>
      <c r="O108" s="188">
        <f t="shared" si="27"/>
        <v>0</v>
      </c>
      <c r="P108" s="200">
        <f t="shared" si="28"/>
        <v>0</v>
      </c>
    </row>
    <row r="109" spans="1:16" s="194" customFormat="1" hidden="1">
      <c r="A109" s="193"/>
      <c r="B109" s="192"/>
      <c r="C109" s="51"/>
      <c r="D109" s="198"/>
      <c r="E109" s="198"/>
      <c r="F109" s="199"/>
      <c r="G109" s="184"/>
      <c r="H109" s="185"/>
      <c r="I109" s="186"/>
      <c r="J109" s="185"/>
      <c r="K109" s="184"/>
      <c r="L109" s="187"/>
      <c r="M109" s="184"/>
      <c r="N109" s="185"/>
      <c r="O109" s="188">
        <f t="shared" si="27"/>
        <v>0</v>
      </c>
      <c r="P109" s="200">
        <f t="shared" si="28"/>
        <v>0</v>
      </c>
    </row>
    <row r="110" spans="1:16" s="194" customFormat="1" hidden="1">
      <c r="A110" s="193"/>
      <c r="B110" s="192"/>
      <c r="C110" s="51"/>
      <c r="D110" s="198"/>
      <c r="E110" s="198"/>
      <c r="F110" s="199"/>
      <c r="G110" s="184"/>
      <c r="H110" s="185"/>
      <c r="I110" s="186"/>
      <c r="J110" s="185"/>
      <c r="K110" s="184"/>
      <c r="L110" s="187"/>
      <c r="M110" s="184"/>
      <c r="N110" s="185"/>
      <c r="O110" s="188">
        <f t="shared" si="27"/>
        <v>0</v>
      </c>
      <c r="P110" s="200">
        <f t="shared" si="28"/>
        <v>0</v>
      </c>
    </row>
    <row r="111" spans="1:16" s="194" customFormat="1" hidden="1">
      <c r="A111" s="193"/>
      <c r="B111" s="192"/>
      <c r="C111" s="51"/>
      <c r="D111" s="198"/>
      <c r="E111" s="198"/>
      <c r="F111" s="199"/>
      <c r="G111" s="184"/>
      <c r="H111" s="185"/>
      <c r="I111" s="186"/>
      <c r="J111" s="185"/>
      <c r="K111" s="184"/>
      <c r="L111" s="187"/>
      <c r="M111" s="184"/>
      <c r="N111" s="185"/>
      <c r="O111" s="188">
        <f t="shared" si="27"/>
        <v>0</v>
      </c>
      <c r="P111" s="200">
        <f t="shared" si="28"/>
        <v>0</v>
      </c>
    </row>
    <row r="112" spans="1:16" s="194" customFormat="1" hidden="1">
      <c r="A112" s="193"/>
      <c r="B112" s="192"/>
      <c r="C112" s="51"/>
      <c r="D112" s="198"/>
      <c r="E112" s="198"/>
      <c r="F112" s="199"/>
      <c r="G112" s="184"/>
      <c r="H112" s="185"/>
      <c r="I112" s="186"/>
      <c r="J112" s="185"/>
      <c r="K112" s="184"/>
      <c r="L112" s="187"/>
      <c r="M112" s="184"/>
      <c r="N112" s="185"/>
      <c r="O112" s="188">
        <f t="shared" si="27"/>
        <v>0</v>
      </c>
      <c r="P112" s="200">
        <f t="shared" si="28"/>
        <v>0</v>
      </c>
    </row>
    <row r="113" spans="1:16" s="194" customFormat="1" hidden="1">
      <c r="A113" s="193"/>
      <c r="B113" s="192"/>
      <c r="C113" s="51"/>
      <c r="D113" s="198"/>
      <c r="E113" s="198"/>
      <c r="F113" s="199"/>
      <c r="G113" s="184"/>
      <c r="H113" s="185"/>
      <c r="I113" s="186"/>
      <c r="J113" s="185"/>
      <c r="K113" s="184"/>
      <c r="L113" s="187"/>
      <c r="M113" s="184"/>
      <c r="N113" s="185"/>
      <c r="O113" s="188">
        <f t="shared" si="27"/>
        <v>0</v>
      </c>
      <c r="P113" s="200">
        <f t="shared" si="28"/>
        <v>0</v>
      </c>
    </row>
    <row r="114" spans="1:16" s="194" customFormat="1" hidden="1">
      <c r="A114" s="193"/>
      <c r="B114" s="192"/>
      <c r="C114" s="51"/>
      <c r="D114" s="198"/>
      <c r="E114" s="198"/>
      <c r="F114" s="199"/>
      <c r="G114" s="184"/>
      <c r="H114" s="185"/>
      <c r="I114" s="186"/>
      <c r="J114" s="185"/>
      <c r="K114" s="184"/>
      <c r="L114" s="187"/>
      <c r="M114" s="184"/>
      <c r="N114" s="185"/>
      <c r="O114" s="188">
        <f t="shared" si="27"/>
        <v>0</v>
      </c>
      <c r="P114" s="200">
        <f t="shared" si="28"/>
        <v>0</v>
      </c>
    </row>
    <row r="115" spans="1:16" s="194" customFormat="1" hidden="1">
      <c r="A115" s="193"/>
      <c r="B115" s="192"/>
      <c r="C115" s="51"/>
      <c r="D115" s="198"/>
      <c r="E115" s="198"/>
      <c r="F115" s="199"/>
      <c r="G115" s="184"/>
      <c r="H115" s="185"/>
      <c r="I115" s="186"/>
      <c r="J115" s="185"/>
      <c r="K115" s="184"/>
      <c r="L115" s="187"/>
      <c r="M115" s="184"/>
      <c r="N115" s="185"/>
      <c r="O115" s="188">
        <f t="shared" si="27"/>
        <v>0</v>
      </c>
      <c r="P115" s="200">
        <f t="shared" si="28"/>
        <v>0</v>
      </c>
    </row>
    <row r="116" spans="1:16" s="194" customFormat="1" hidden="1">
      <c r="A116" s="193"/>
      <c r="B116" s="192"/>
      <c r="C116" s="51"/>
      <c r="D116" s="198"/>
      <c r="E116" s="198"/>
      <c r="F116" s="199"/>
      <c r="G116" s="184"/>
      <c r="H116" s="185"/>
      <c r="I116" s="186"/>
      <c r="J116" s="185"/>
      <c r="K116" s="184"/>
      <c r="L116" s="187"/>
      <c r="M116" s="184"/>
      <c r="N116" s="185"/>
      <c r="O116" s="188">
        <f t="shared" si="27"/>
        <v>0</v>
      </c>
      <c r="P116" s="200">
        <f t="shared" si="28"/>
        <v>0</v>
      </c>
    </row>
    <row r="117" spans="1:16" s="194" customFormat="1" hidden="1">
      <c r="A117" s="193"/>
      <c r="B117" s="192"/>
      <c r="C117" s="51"/>
      <c r="D117" s="198"/>
      <c r="E117" s="198"/>
      <c r="F117" s="199"/>
      <c r="G117" s="184"/>
      <c r="H117" s="185"/>
      <c r="I117" s="186"/>
      <c r="J117" s="185"/>
      <c r="K117" s="184"/>
      <c r="L117" s="187"/>
      <c r="M117" s="184"/>
      <c r="N117" s="185"/>
      <c r="O117" s="188">
        <f t="shared" si="27"/>
        <v>0</v>
      </c>
      <c r="P117" s="200">
        <f t="shared" si="28"/>
        <v>0</v>
      </c>
    </row>
    <row r="118" spans="1:16" s="194" customFormat="1" hidden="1">
      <c r="A118" s="193"/>
      <c r="B118" s="192"/>
      <c r="C118" s="51"/>
      <c r="D118" s="198"/>
      <c r="E118" s="198"/>
      <c r="F118" s="199"/>
      <c r="G118" s="184"/>
      <c r="H118" s="185"/>
      <c r="I118" s="186"/>
      <c r="J118" s="185"/>
      <c r="K118" s="184"/>
      <c r="L118" s="187"/>
      <c r="M118" s="184"/>
      <c r="N118" s="185"/>
      <c r="O118" s="188">
        <f t="shared" si="27"/>
        <v>0</v>
      </c>
      <c r="P118" s="200">
        <f t="shared" si="28"/>
        <v>0</v>
      </c>
    </row>
    <row r="119" spans="1:16" s="194" customFormat="1" hidden="1">
      <c r="A119" s="193"/>
      <c r="B119" s="192"/>
      <c r="C119" s="51"/>
      <c r="D119" s="198"/>
      <c r="E119" s="198"/>
      <c r="F119" s="199"/>
      <c r="G119" s="184"/>
      <c r="H119" s="185"/>
      <c r="I119" s="186"/>
      <c r="J119" s="185"/>
      <c r="K119" s="184"/>
      <c r="L119" s="187"/>
      <c r="M119" s="184"/>
      <c r="N119" s="185"/>
      <c r="O119" s="188">
        <f t="shared" si="27"/>
        <v>0</v>
      </c>
      <c r="P119" s="200">
        <f t="shared" si="28"/>
        <v>0</v>
      </c>
    </row>
    <row r="120" spans="1:16" s="194" customFormat="1" hidden="1">
      <c r="A120" s="193"/>
      <c r="B120" s="192"/>
      <c r="C120" s="51"/>
      <c r="D120" s="198"/>
      <c r="E120" s="198"/>
      <c r="F120" s="199"/>
      <c r="G120" s="184"/>
      <c r="H120" s="185"/>
      <c r="I120" s="186"/>
      <c r="J120" s="185"/>
      <c r="K120" s="184"/>
      <c r="L120" s="187"/>
      <c r="M120" s="184"/>
      <c r="N120" s="185"/>
      <c r="O120" s="188">
        <f t="shared" si="27"/>
        <v>0</v>
      </c>
      <c r="P120" s="200">
        <f t="shared" si="28"/>
        <v>0</v>
      </c>
    </row>
    <row r="121" spans="1:16" s="194" customFormat="1" hidden="1">
      <c r="A121" s="193"/>
      <c r="B121" s="192"/>
      <c r="C121" s="51"/>
      <c r="D121" s="198"/>
      <c r="E121" s="198"/>
      <c r="F121" s="199"/>
      <c r="G121" s="184"/>
      <c r="H121" s="185"/>
      <c r="I121" s="186"/>
      <c r="J121" s="185"/>
      <c r="K121" s="184"/>
      <c r="L121" s="187"/>
      <c r="M121" s="184"/>
      <c r="N121" s="185"/>
      <c r="O121" s="188">
        <f t="shared" si="27"/>
        <v>0</v>
      </c>
      <c r="P121" s="200">
        <f t="shared" si="28"/>
        <v>0</v>
      </c>
    </row>
    <row r="122" spans="1:16" s="194" customFormat="1" hidden="1">
      <c r="A122" s="193"/>
      <c r="B122" s="192"/>
      <c r="C122" s="51"/>
      <c r="D122" s="198"/>
      <c r="E122" s="198"/>
      <c r="F122" s="199"/>
      <c r="G122" s="184"/>
      <c r="H122" s="185"/>
      <c r="I122" s="186"/>
      <c r="J122" s="185"/>
      <c r="K122" s="184"/>
      <c r="L122" s="187"/>
      <c r="M122" s="184"/>
      <c r="N122" s="185"/>
      <c r="O122" s="188">
        <f t="shared" si="27"/>
        <v>0</v>
      </c>
      <c r="P122" s="200">
        <f t="shared" si="28"/>
        <v>0</v>
      </c>
    </row>
    <row r="123" spans="1:16" s="194" customFormat="1" hidden="1">
      <c r="A123" s="193"/>
      <c r="B123" s="192"/>
      <c r="C123" s="51"/>
      <c r="D123" s="198"/>
      <c r="E123" s="198"/>
      <c r="F123" s="199"/>
      <c r="G123" s="184"/>
      <c r="H123" s="185"/>
      <c r="I123" s="186"/>
      <c r="J123" s="185"/>
      <c r="K123" s="184"/>
      <c r="L123" s="187"/>
      <c r="M123" s="184"/>
      <c r="N123" s="185"/>
      <c r="O123" s="188">
        <f t="shared" si="27"/>
        <v>0</v>
      </c>
      <c r="P123" s="200">
        <f t="shared" si="28"/>
        <v>0</v>
      </c>
    </row>
    <row r="124" spans="1:16" s="194" customFormat="1" hidden="1">
      <c r="A124" s="193"/>
      <c r="B124" s="192"/>
      <c r="C124" s="51"/>
      <c r="D124" s="198"/>
      <c r="E124" s="198"/>
      <c r="F124" s="199"/>
      <c r="G124" s="184"/>
      <c r="H124" s="185"/>
      <c r="I124" s="186"/>
      <c r="J124" s="185"/>
      <c r="K124" s="184"/>
      <c r="L124" s="187"/>
      <c r="M124" s="184"/>
      <c r="N124" s="185"/>
      <c r="O124" s="188">
        <f t="shared" si="27"/>
        <v>0</v>
      </c>
      <c r="P124" s="200">
        <f t="shared" si="28"/>
        <v>0</v>
      </c>
    </row>
    <row r="125" spans="1:16" s="194" customFormat="1" hidden="1">
      <c r="A125" s="193"/>
      <c r="B125" s="192"/>
      <c r="C125" s="51"/>
      <c r="D125" s="198"/>
      <c r="E125" s="198"/>
      <c r="F125" s="199"/>
      <c r="G125" s="184"/>
      <c r="H125" s="185"/>
      <c r="I125" s="186"/>
      <c r="J125" s="185"/>
      <c r="K125" s="184"/>
      <c r="L125" s="187"/>
      <c r="M125" s="184"/>
      <c r="N125" s="185"/>
      <c r="O125" s="188">
        <f t="shared" si="27"/>
        <v>0</v>
      </c>
      <c r="P125" s="200">
        <f t="shared" si="28"/>
        <v>0</v>
      </c>
    </row>
    <row r="126" spans="1:16" s="194" customFormat="1" hidden="1">
      <c r="A126" s="193"/>
      <c r="B126" s="192"/>
      <c r="C126" s="51"/>
      <c r="D126" s="198"/>
      <c r="E126" s="198"/>
      <c r="F126" s="199"/>
      <c r="G126" s="184"/>
      <c r="H126" s="185"/>
      <c r="I126" s="186"/>
      <c r="J126" s="185"/>
      <c r="K126" s="184"/>
      <c r="L126" s="187"/>
      <c r="M126" s="184"/>
      <c r="N126" s="185"/>
      <c r="O126" s="188">
        <f t="shared" si="27"/>
        <v>0</v>
      </c>
      <c r="P126" s="200">
        <f t="shared" si="28"/>
        <v>0</v>
      </c>
    </row>
    <row r="127" spans="1:16" s="191" customFormat="1" hidden="1">
      <c r="A127" s="190"/>
      <c r="B127" s="192"/>
      <c r="C127" s="51"/>
      <c r="D127" s="182"/>
      <c r="E127" s="182"/>
      <c r="F127" s="183"/>
      <c r="G127" s="184"/>
      <c r="H127" s="185"/>
      <c r="I127" s="186"/>
      <c r="J127" s="185"/>
      <c r="K127" s="184"/>
      <c r="L127" s="187"/>
      <c r="M127" s="184"/>
      <c r="N127" s="185"/>
      <c r="O127" s="188">
        <f t="shared" si="27"/>
        <v>0</v>
      </c>
      <c r="P127" s="189">
        <f t="shared" si="28"/>
        <v>0</v>
      </c>
    </row>
    <row r="128" spans="1:16" s="191" customFormat="1" hidden="1">
      <c r="A128" s="190"/>
      <c r="B128" s="192"/>
      <c r="C128" s="51"/>
      <c r="D128" s="182"/>
      <c r="E128" s="182"/>
      <c r="F128" s="183"/>
      <c r="G128" s="184"/>
      <c r="H128" s="185"/>
      <c r="I128" s="186"/>
      <c r="J128" s="185"/>
      <c r="K128" s="184"/>
      <c r="L128" s="187"/>
      <c r="M128" s="184"/>
      <c r="N128" s="185"/>
      <c r="O128" s="188">
        <f t="shared" si="27"/>
        <v>0</v>
      </c>
      <c r="P128" s="189">
        <f t="shared" si="28"/>
        <v>0</v>
      </c>
    </row>
    <row r="129" spans="1:16" s="191" customFormat="1" hidden="1">
      <c r="A129" s="190"/>
      <c r="B129" s="192"/>
      <c r="C129" s="51"/>
      <c r="D129" s="182"/>
      <c r="E129" s="182"/>
      <c r="F129" s="183"/>
      <c r="G129" s="184"/>
      <c r="H129" s="185"/>
      <c r="I129" s="186"/>
      <c r="J129" s="185"/>
      <c r="K129" s="184"/>
      <c r="L129" s="187"/>
      <c r="M129" s="184"/>
      <c r="N129" s="185"/>
      <c r="O129" s="188">
        <f t="shared" si="27"/>
        <v>0</v>
      </c>
      <c r="P129" s="189">
        <f t="shared" si="28"/>
        <v>0</v>
      </c>
    </row>
    <row r="130" spans="1:16" s="191" customFormat="1" hidden="1">
      <c r="A130" s="190"/>
      <c r="B130" s="192"/>
      <c r="C130" s="51"/>
      <c r="D130" s="182"/>
      <c r="E130" s="182"/>
      <c r="F130" s="183"/>
      <c r="G130" s="184"/>
      <c r="H130" s="185"/>
      <c r="I130" s="186"/>
      <c r="J130" s="185"/>
      <c r="K130" s="184"/>
      <c r="L130" s="187"/>
      <c r="M130" s="184"/>
      <c r="N130" s="185"/>
      <c r="O130" s="188">
        <f t="shared" si="27"/>
        <v>0</v>
      </c>
      <c r="P130" s="189">
        <f t="shared" si="28"/>
        <v>0</v>
      </c>
    </row>
    <row r="131" spans="1:16" s="191" customFormat="1" hidden="1">
      <c r="A131" s="190"/>
      <c r="B131" s="192"/>
      <c r="C131" s="51"/>
      <c r="D131" s="182"/>
      <c r="E131" s="182"/>
      <c r="F131" s="183"/>
      <c r="G131" s="184"/>
      <c r="H131" s="185"/>
      <c r="I131" s="186"/>
      <c r="J131" s="185"/>
      <c r="K131" s="184"/>
      <c r="L131" s="187"/>
      <c r="M131" s="184"/>
      <c r="N131" s="185"/>
      <c r="O131" s="188">
        <f t="shared" si="27"/>
        <v>0</v>
      </c>
      <c r="P131" s="189">
        <f t="shared" si="28"/>
        <v>0</v>
      </c>
    </row>
    <row r="132" spans="1:16" s="194" customFormat="1" hidden="1">
      <c r="A132" s="193"/>
      <c r="B132" s="192"/>
      <c r="C132" s="51"/>
      <c r="D132" s="198"/>
      <c r="E132" s="198"/>
      <c r="F132" s="199"/>
      <c r="G132" s="184"/>
      <c r="H132" s="185"/>
      <c r="I132" s="186"/>
      <c r="J132" s="185"/>
      <c r="K132" s="184"/>
      <c r="L132" s="187"/>
      <c r="M132" s="184"/>
      <c r="N132" s="185"/>
      <c r="O132" s="188">
        <f t="shared" ref="O132:O143" si="29">SUM(F132:N132)</f>
        <v>0</v>
      </c>
      <c r="P132" s="200">
        <f t="shared" ref="P132:P143" si="30">(F132*$F$3)+(G132*$G$3)+(H132*$H$3)+(I132*$I$3)+(J132*$J$3)+(K132*$K$3)+(L132*$L$3)+(M132*$M$3)+(N132*$N$3)</f>
        <v>0</v>
      </c>
    </row>
    <row r="133" spans="1:16" s="194" customFormat="1" hidden="1">
      <c r="A133" s="193"/>
      <c r="B133" s="192"/>
      <c r="C133" s="51"/>
      <c r="D133" s="198"/>
      <c r="E133" s="198"/>
      <c r="F133" s="199"/>
      <c r="G133" s="184"/>
      <c r="H133" s="185"/>
      <c r="I133" s="186"/>
      <c r="J133" s="185"/>
      <c r="K133" s="184"/>
      <c r="L133" s="187"/>
      <c r="M133" s="184"/>
      <c r="N133" s="185"/>
      <c r="O133" s="188">
        <f t="shared" si="29"/>
        <v>0</v>
      </c>
      <c r="P133" s="200">
        <f t="shared" si="30"/>
        <v>0</v>
      </c>
    </row>
    <row r="134" spans="1:16" s="194" customFormat="1" hidden="1">
      <c r="A134" s="193"/>
      <c r="B134" s="192"/>
      <c r="C134" s="51"/>
      <c r="D134" s="198"/>
      <c r="E134" s="198"/>
      <c r="F134" s="199"/>
      <c r="G134" s="184"/>
      <c r="H134" s="185"/>
      <c r="I134" s="186"/>
      <c r="J134" s="185"/>
      <c r="K134" s="184"/>
      <c r="L134" s="187"/>
      <c r="M134" s="184"/>
      <c r="N134" s="185"/>
      <c r="O134" s="188">
        <f t="shared" si="29"/>
        <v>0</v>
      </c>
      <c r="P134" s="200">
        <f t="shared" si="30"/>
        <v>0</v>
      </c>
    </row>
    <row r="135" spans="1:16" s="194" customFormat="1" hidden="1">
      <c r="A135" s="193"/>
      <c r="B135" s="192"/>
      <c r="C135" s="51"/>
      <c r="D135" s="198"/>
      <c r="E135" s="198"/>
      <c r="F135" s="199"/>
      <c r="G135" s="184"/>
      <c r="H135" s="185"/>
      <c r="I135" s="186"/>
      <c r="J135" s="185"/>
      <c r="K135" s="184"/>
      <c r="L135" s="187"/>
      <c r="M135" s="184"/>
      <c r="N135" s="185"/>
      <c r="O135" s="188">
        <f t="shared" si="29"/>
        <v>0</v>
      </c>
      <c r="P135" s="200">
        <f t="shared" si="30"/>
        <v>0</v>
      </c>
    </row>
    <row r="136" spans="1:16" s="194" customFormat="1" hidden="1">
      <c r="A136" s="193"/>
      <c r="B136" s="192"/>
      <c r="C136" s="51"/>
      <c r="D136" s="198"/>
      <c r="E136" s="198"/>
      <c r="F136" s="199"/>
      <c r="G136" s="184"/>
      <c r="H136" s="185"/>
      <c r="I136" s="186"/>
      <c r="J136" s="185"/>
      <c r="K136" s="184"/>
      <c r="L136" s="187"/>
      <c r="M136" s="184"/>
      <c r="N136" s="185"/>
      <c r="O136" s="188">
        <f t="shared" si="29"/>
        <v>0</v>
      </c>
      <c r="P136" s="200">
        <f t="shared" si="30"/>
        <v>0</v>
      </c>
    </row>
    <row r="137" spans="1:16" s="194" customFormat="1" hidden="1">
      <c r="A137" s="193"/>
      <c r="B137" s="192"/>
      <c r="C137" s="51"/>
      <c r="D137" s="198"/>
      <c r="E137" s="198"/>
      <c r="F137" s="199"/>
      <c r="G137" s="184"/>
      <c r="H137" s="185"/>
      <c r="I137" s="186"/>
      <c r="J137" s="185"/>
      <c r="K137" s="184"/>
      <c r="L137" s="187"/>
      <c r="M137" s="184"/>
      <c r="N137" s="185"/>
      <c r="O137" s="188">
        <f t="shared" si="29"/>
        <v>0</v>
      </c>
      <c r="P137" s="200">
        <f t="shared" si="30"/>
        <v>0</v>
      </c>
    </row>
    <row r="138" spans="1:16" s="194" customFormat="1" hidden="1">
      <c r="A138" s="193"/>
      <c r="B138" s="192"/>
      <c r="C138" s="51"/>
      <c r="D138" s="198"/>
      <c r="E138" s="198"/>
      <c r="F138" s="199"/>
      <c r="G138" s="184"/>
      <c r="H138" s="185"/>
      <c r="I138" s="186"/>
      <c r="J138" s="185"/>
      <c r="K138" s="184"/>
      <c r="L138" s="187"/>
      <c r="M138" s="184"/>
      <c r="N138" s="185"/>
      <c r="O138" s="188">
        <f t="shared" si="29"/>
        <v>0</v>
      </c>
      <c r="P138" s="200">
        <f t="shared" si="30"/>
        <v>0</v>
      </c>
    </row>
    <row r="139" spans="1:16" s="194" customFormat="1" hidden="1">
      <c r="A139" s="193"/>
      <c r="B139" s="192"/>
      <c r="C139" s="51"/>
      <c r="D139" s="198"/>
      <c r="E139" s="198"/>
      <c r="F139" s="199"/>
      <c r="G139" s="184"/>
      <c r="H139" s="185"/>
      <c r="I139" s="186"/>
      <c r="J139" s="185"/>
      <c r="K139" s="184"/>
      <c r="L139" s="187"/>
      <c r="M139" s="184"/>
      <c r="N139" s="185"/>
      <c r="O139" s="188">
        <f t="shared" si="29"/>
        <v>0</v>
      </c>
      <c r="P139" s="200">
        <f t="shared" si="30"/>
        <v>0</v>
      </c>
    </row>
    <row r="140" spans="1:16" s="194" customFormat="1" hidden="1">
      <c r="A140" s="193"/>
      <c r="B140" s="192"/>
      <c r="C140" s="51"/>
      <c r="D140" s="198"/>
      <c r="E140" s="198"/>
      <c r="F140" s="199"/>
      <c r="G140" s="184"/>
      <c r="H140" s="185"/>
      <c r="I140" s="186"/>
      <c r="J140" s="185"/>
      <c r="K140" s="184"/>
      <c r="L140" s="187"/>
      <c r="M140" s="184"/>
      <c r="N140" s="185"/>
      <c r="O140" s="188">
        <f t="shared" si="29"/>
        <v>0</v>
      </c>
      <c r="P140" s="200">
        <f t="shared" si="30"/>
        <v>0</v>
      </c>
    </row>
    <row r="141" spans="1:16" s="194" customFormat="1" hidden="1">
      <c r="A141" s="193"/>
      <c r="B141" s="192"/>
      <c r="C141" s="51"/>
      <c r="D141" s="198"/>
      <c r="E141" s="198"/>
      <c r="F141" s="199"/>
      <c r="G141" s="184"/>
      <c r="H141" s="185"/>
      <c r="I141" s="186"/>
      <c r="J141" s="185"/>
      <c r="K141" s="184"/>
      <c r="L141" s="187"/>
      <c r="M141" s="184"/>
      <c r="N141" s="185"/>
      <c r="O141" s="188">
        <f t="shared" si="29"/>
        <v>0</v>
      </c>
      <c r="P141" s="200">
        <f t="shared" si="30"/>
        <v>0</v>
      </c>
    </row>
    <row r="142" spans="1:16" s="194" customFormat="1" hidden="1">
      <c r="A142" s="193"/>
      <c r="B142" s="192"/>
      <c r="C142" s="51"/>
      <c r="D142" s="198"/>
      <c r="E142" s="198"/>
      <c r="F142" s="199"/>
      <c r="G142" s="184"/>
      <c r="H142" s="185"/>
      <c r="I142" s="186"/>
      <c r="J142" s="185"/>
      <c r="K142" s="184"/>
      <c r="L142" s="187"/>
      <c r="M142" s="184"/>
      <c r="N142" s="185"/>
      <c r="O142" s="188">
        <f t="shared" si="29"/>
        <v>0</v>
      </c>
      <c r="P142" s="200">
        <f t="shared" si="30"/>
        <v>0</v>
      </c>
    </row>
    <row r="143" spans="1:16" s="194" customFormat="1" hidden="1">
      <c r="A143" s="193"/>
      <c r="B143" s="192"/>
      <c r="C143" s="51"/>
      <c r="D143" s="198"/>
      <c r="E143" s="198"/>
      <c r="F143" s="199"/>
      <c r="G143" s="184"/>
      <c r="H143" s="185"/>
      <c r="I143" s="186"/>
      <c r="J143" s="185"/>
      <c r="K143" s="184"/>
      <c r="L143" s="187"/>
      <c r="M143" s="184"/>
      <c r="N143" s="185"/>
      <c r="O143" s="188">
        <f t="shared" si="29"/>
        <v>0</v>
      </c>
      <c r="P143" s="200">
        <f t="shared" si="30"/>
        <v>0</v>
      </c>
    </row>
    <row r="144" spans="1:16" s="191" customFormat="1" hidden="1">
      <c r="A144" s="190"/>
      <c r="B144" s="192"/>
      <c r="C144" s="51"/>
      <c r="D144" s="182"/>
      <c r="E144" s="182"/>
      <c r="F144" s="183"/>
      <c r="G144" s="184"/>
      <c r="H144" s="185"/>
      <c r="I144" s="186"/>
      <c r="J144" s="185"/>
      <c r="K144" s="184"/>
      <c r="L144" s="187"/>
      <c r="M144" s="184"/>
      <c r="N144" s="185"/>
      <c r="O144" s="188">
        <f t="shared" si="27"/>
        <v>0</v>
      </c>
      <c r="P144" s="189">
        <f t="shared" si="28"/>
        <v>0</v>
      </c>
    </row>
    <row r="145" spans="1:16" s="190" customFormat="1" ht="10.8" hidden="1" thickBot="1">
      <c r="A145" s="38"/>
      <c r="B145" s="39" t="s">
        <v>21</v>
      </c>
      <c r="C145" s="39">
        <f>SUM(C144:C144)</f>
        <v>0</v>
      </c>
      <c r="D145" s="39">
        <f>SUM(D93:D144)</f>
        <v>0</v>
      </c>
      <c r="E145" s="39">
        <f>SUM(E93:E144)</f>
        <v>0</v>
      </c>
      <c r="F145" s="39">
        <f>SUM(F144:F144)</f>
        <v>0</v>
      </c>
      <c r="G145" s="43">
        <f t="shared" ref="G145:P145" si="31">SUM(G93:G144)</f>
        <v>0</v>
      </c>
      <c r="H145" s="43">
        <f t="shared" si="31"/>
        <v>0</v>
      </c>
      <c r="I145" s="43">
        <f t="shared" si="31"/>
        <v>0</v>
      </c>
      <c r="J145" s="43">
        <f t="shared" si="31"/>
        <v>0</v>
      </c>
      <c r="K145" s="43">
        <f t="shared" si="31"/>
        <v>0</v>
      </c>
      <c r="L145" s="43">
        <f t="shared" si="31"/>
        <v>0</v>
      </c>
      <c r="M145" s="43">
        <f t="shared" si="31"/>
        <v>0</v>
      </c>
      <c r="N145" s="43">
        <f t="shared" si="31"/>
        <v>0</v>
      </c>
      <c r="O145" s="44">
        <f t="shared" si="31"/>
        <v>0</v>
      </c>
      <c r="P145" s="45">
        <f t="shared" si="31"/>
        <v>0</v>
      </c>
    </row>
    <row r="146" spans="1:16" s="190" customFormat="1" hidden="1"/>
    <row r="147" spans="1:16" hidden="1"/>
    <row r="148" spans="1:16" ht="10.8" hidden="1" thickBot="1">
      <c r="B148" s="33" t="s">
        <v>63</v>
      </c>
      <c r="C148" s="33"/>
      <c r="D148" s="33"/>
      <c r="E148" s="33"/>
      <c r="F148" s="34"/>
      <c r="G148" s="34"/>
      <c r="H148" s="34"/>
      <c r="I148" s="34"/>
      <c r="J148" s="34"/>
      <c r="K148" s="34"/>
      <c r="L148" s="34"/>
      <c r="M148" s="34"/>
      <c r="N148" s="34"/>
      <c r="O148" s="35"/>
      <c r="P148" s="35"/>
    </row>
    <row r="149" spans="1:16" s="30" customFormat="1" hidden="1">
      <c r="A149" s="1"/>
      <c r="B149" s="58" t="s">
        <v>36</v>
      </c>
      <c r="C149" s="63"/>
      <c r="D149" s="52"/>
      <c r="E149" s="52"/>
      <c r="F149" s="53"/>
      <c r="G149" s="59"/>
      <c r="H149" s="60"/>
      <c r="I149" s="61"/>
      <c r="J149" s="60"/>
      <c r="K149" s="59"/>
      <c r="L149" s="62"/>
      <c r="M149" s="59"/>
      <c r="N149" s="60"/>
      <c r="O149" s="36">
        <f t="shared" ref="O149:O151" si="32">SUM(F149:N149)</f>
        <v>0</v>
      </c>
      <c r="P149" s="37">
        <f t="shared" ref="P149:P151" si="33">(F149*$F$3)+(G149*$G$3)+(H149*$H$3)+(I149*$I$3)+(J149*$J$3)+(K149*$K$3)+(L149*$L$3)+(M149*$M$3)+(N149*$N$3)</f>
        <v>0</v>
      </c>
    </row>
    <row r="150" spans="1:16" s="194" customFormat="1" hidden="1">
      <c r="A150" s="193"/>
      <c r="B150" s="192"/>
      <c r="C150" s="51"/>
      <c r="D150" s="198"/>
      <c r="E150" s="198"/>
      <c r="F150" s="199"/>
      <c r="G150" s="184"/>
      <c r="H150" s="185"/>
      <c r="I150" s="186"/>
      <c r="J150" s="185"/>
      <c r="K150" s="184"/>
      <c r="L150" s="187"/>
      <c r="M150" s="184"/>
      <c r="N150" s="185"/>
      <c r="O150" s="188">
        <f t="shared" ref="O150" si="34">SUM(F150:N150)</f>
        <v>0</v>
      </c>
      <c r="P150" s="200">
        <f t="shared" ref="P150" si="35">(F150*$F$3)+(G150*$G$3)+(H150*$H$3)+(I150*$I$3)+(J150*$J$3)+(K150*$K$3)+(L150*$L$3)+(M150*$M$3)+(N150*$N$3)</f>
        <v>0</v>
      </c>
    </row>
    <row r="151" spans="1:16" s="30" customFormat="1" hidden="1">
      <c r="A151" s="1"/>
      <c r="B151" s="58"/>
      <c r="C151" s="51"/>
      <c r="D151" s="52"/>
      <c r="E151" s="52"/>
      <c r="F151" s="53"/>
      <c r="G151" s="59"/>
      <c r="H151" s="60"/>
      <c r="I151" s="61"/>
      <c r="J151" s="60"/>
      <c r="K151" s="59"/>
      <c r="L151" s="62"/>
      <c r="M151" s="59"/>
      <c r="N151" s="60"/>
      <c r="O151" s="36">
        <f t="shared" si="32"/>
        <v>0</v>
      </c>
      <c r="P151" s="37">
        <f t="shared" si="33"/>
        <v>0</v>
      </c>
    </row>
    <row r="152" spans="1:16" ht="10.8" hidden="1" thickBot="1">
      <c r="A152" s="38"/>
      <c r="B152" s="39" t="s">
        <v>21</v>
      </c>
      <c r="C152" s="39">
        <f>SUM(C151:C151)</f>
        <v>0</v>
      </c>
      <c r="D152" s="39">
        <f>SUM(D149:D151)</f>
        <v>0</v>
      </c>
      <c r="E152" s="39">
        <f>SUM(E149:E151)</f>
        <v>0</v>
      </c>
      <c r="F152" s="39">
        <f>SUM(F151:F151)</f>
        <v>0</v>
      </c>
      <c r="G152" s="43">
        <f t="shared" ref="G152:P152" si="36">SUM(G149:G151)</f>
        <v>0</v>
      </c>
      <c r="H152" s="43">
        <f t="shared" si="36"/>
        <v>0</v>
      </c>
      <c r="I152" s="43">
        <f t="shared" si="36"/>
        <v>0</v>
      </c>
      <c r="J152" s="43">
        <f t="shared" si="36"/>
        <v>0</v>
      </c>
      <c r="K152" s="43">
        <f t="shared" si="36"/>
        <v>0</v>
      </c>
      <c r="L152" s="43">
        <f t="shared" si="36"/>
        <v>0</v>
      </c>
      <c r="M152" s="43">
        <f t="shared" si="36"/>
        <v>0</v>
      </c>
      <c r="N152" s="43">
        <f t="shared" si="36"/>
        <v>0</v>
      </c>
      <c r="O152" s="44">
        <f t="shared" si="36"/>
        <v>0</v>
      </c>
      <c r="P152" s="45">
        <f t="shared" si="36"/>
        <v>0</v>
      </c>
    </row>
    <row r="153" spans="1:16" hidden="1"/>
    <row r="154" spans="1:16" s="193" customFormat="1" hidden="1"/>
    <row r="155" spans="1:16" s="193" customFormat="1" ht="10.8" hidden="1" thickBot="1">
      <c r="B155" s="195" t="s">
        <v>49</v>
      </c>
      <c r="C155" s="195"/>
      <c r="D155" s="195"/>
      <c r="E155" s="195"/>
      <c r="F155" s="196"/>
      <c r="G155" s="196"/>
      <c r="H155" s="196"/>
      <c r="I155" s="196"/>
      <c r="J155" s="196"/>
      <c r="K155" s="196"/>
      <c r="L155" s="196"/>
      <c r="M155" s="196"/>
      <c r="N155" s="196"/>
      <c r="O155" s="197"/>
      <c r="P155" s="197"/>
    </row>
    <row r="156" spans="1:16" s="194" customFormat="1" hidden="1">
      <c r="A156" s="193"/>
      <c r="B156" s="192"/>
      <c r="C156" s="63"/>
      <c r="D156" s="198"/>
      <c r="E156" s="198"/>
      <c r="F156" s="199"/>
      <c r="G156" s="184"/>
      <c r="H156" s="185"/>
      <c r="I156" s="186"/>
      <c r="J156" s="185"/>
      <c r="K156" s="184"/>
      <c r="L156" s="187"/>
      <c r="M156" s="184"/>
      <c r="N156" s="185"/>
      <c r="O156" s="188">
        <f t="shared" ref="O156:O157" si="37">SUM(F156:N156)</f>
        <v>0</v>
      </c>
      <c r="P156" s="200">
        <f t="shared" ref="P156:P157" si="38">(F156*$F$3)+(G156*$G$3)+(H156*$H$3)+(I156*$I$3)+(J156*$J$3)+(K156*$K$3)+(L156*$L$3)+(M156*$M$3)+(N156*$N$3)</f>
        <v>0</v>
      </c>
    </row>
    <row r="157" spans="1:16" s="194" customFormat="1" hidden="1">
      <c r="A157" s="193"/>
      <c r="B157" s="192"/>
      <c r="C157" s="51"/>
      <c r="D157" s="198"/>
      <c r="E157" s="198"/>
      <c r="F157" s="199"/>
      <c r="G157" s="184"/>
      <c r="H157" s="185"/>
      <c r="I157" s="186"/>
      <c r="J157" s="185"/>
      <c r="K157" s="184"/>
      <c r="L157" s="187"/>
      <c r="M157" s="184"/>
      <c r="N157" s="185"/>
      <c r="O157" s="188">
        <f t="shared" si="37"/>
        <v>0</v>
      </c>
      <c r="P157" s="200">
        <f t="shared" si="38"/>
        <v>0</v>
      </c>
    </row>
    <row r="158" spans="1:16" s="193" customFormat="1" ht="10.8" hidden="1" thickBot="1">
      <c r="A158" s="201"/>
      <c r="B158" s="202" t="s">
        <v>21</v>
      </c>
      <c r="C158" s="202">
        <f>SUM(C157:C157)</f>
        <v>0</v>
      </c>
      <c r="D158" s="202">
        <f>SUM(D156:D157)</f>
        <v>0</v>
      </c>
      <c r="E158" s="202">
        <f>SUM(E156:E157)</f>
        <v>0</v>
      </c>
      <c r="F158" s="202">
        <f>SUM(F157:F157)</f>
        <v>0</v>
      </c>
      <c r="G158" s="43">
        <f t="shared" ref="G158:P158" si="39">SUM(G156:G157)</f>
        <v>0</v>
      </c>
      <c r="H158" s="43">
        <f t="shared" si="39"/>
        <v>0</v>
      </c>
      <c r="I158" s="43">
        <f t="shared" si="39"/>
        <v>0</v>
      </c>
      <c r="J158" s="43">
        <f t="shared" si="39"/>
        <v>0</v>
      </c>
      <c r="K158" s="43">
        <f t="shared" si="39"/>
        <v>0</v>
      </c>
      <c r="L158" s="43">
        <f t="shared" si="39"/>
        <v>0</v>
      </c>
      <c r="M158" s="43">
        <f t="shared" si="39"/>
        <v>0</v>
      </c>
      <c r="N158" s="43">
        <f t="shared" si="39"/>
        <v>0</v>
      </c>
      <c r="O158" s="44">
        <f t="shared" si="39"/>
        <v>0</v>
      </c>
      <c r="P158" s="45">
        <f t="shared" si="39"/>
        <v>0</v>
      </c>
    </row>
    <row r="159" spans="1:16" s="193" customFormat="1" hidden="1"/>
    <row r="161" spans="1:16" ht="10.8" thickBot="1">
      <c r="B161" s="33" t="s">
        <v>56</v>
      </c>
      <c r="C161" s="33"/>
      <c r="D161" s="33"/>
      <c r="E161" s="33"/>
      <c r="F161" s="34"/>
      <c r="G161" s="34"/>
      <c r="H161" s="34"/>
      <c r="I161" s="34"/>
      <c r="J161" s="34"/>
      <c r="K161" s="34"/>
      <c r="L161" s="34"/>
      <c r="M161" s="34"/>
      <c r="N161" s="34"/>
      <c r="O161" s="35"/>
      <c r="P161" s="35"/>
    </row>
    <row r="162" spans="1:16" s="30" customFormat="1" ht="11.25" customHeight="1">
      <c r="A162" s="1"/>
      <c r="B162" s="58" t="s">
        <v>74</v>
      </c>
      <c r="C162" s="51"/>
      <c r="D162" s="52"/>
      <c r="E162" s="52"/>
      <c r="F162" s="53"/>
      <c r="G162" s="59">
        <v>323</v>
      </c>
      <c r="H162" s="60"/>
      <c r="I162" s="61">
        <v>44</v>
      </c>
      <c r="J162" s="60"/>
      <c r="K162" s="59">
        <v>16</v>
      </c>
      <c r="L162" s="62">
        <v>5</v>
      </c>
      <c r="M162" s="59"/>
      <c r="N162" s="60">
        <v>18</v>
      </c>
      <c r="O162" s="36">
        <f>SUM(F162:N162)</f>
        <v>406</v>
      </c>
      <c r="P162" s="37">
        <f>(F162*$F$3)+(G162*$G$3)+(H162*$H$3)+(I162*$I$3)+(J162*$J$3)+(K162*$K$3)+(L162*$L$3)+(M162*$M$3)+(N162*$N$3)</f>
        <v>159.75</v>
      </c>
    </row>
    <row r="163" spans="1:16" s="194" customFormat="1" ht="11.25" customHeight="1">
      <c r="A163" s="193"/>
      <c r="B163" s="192" t="s">
        <v>75</v>
      </c>
      <c r="C163" s="51"/>
      <c r="D163" s="198"/>
      <c r="E163" s="198"/>
      <c r="F163" s="199"/>
      <c r="G163" s="184">
        <v>126</v>
      </c>
      <c r="H163" s="185"/>
      <c r="I163" s="186">
        <v>1</v>
      </c>
      <c r="J163" s="185"/>
      <c r="K163" s="184"/>
      <c r="L163" s="187"/>
      <c r="M163" s="184"/>
      <c r="N163" s="185">
        <v>4</v>
      </c>
      <c r="O163" s="188">
        <f>SUM(F163:N163)</f>
        <v>131</v>
      </c>
      <c r="P163" s="200">
        <f>(F163*$F$3)+(G163*$G$3)+(H163*$H$3)+(I163*$I$3)+(J163*$J$3)+(K163*$K$3)+(L163*$L$3)+(M163*$M$3)+(N163*$N$3)</f>
        <v>40</v>
      </c>
    </row>
    <row r="164" spans="1:16" s="30" customFormat="1" ht="11.25" customHeight="1">
      <c r="A164" s="1"/>
      <c r="B164" s="58"/>
      <c r="C164" s="51"/>
      <c r="D164" s="52"/>
      <c r="E164" s="52"/>
      <c r="F164" s="53"/>
      <c r="G164" s="59"/>
      <c r="H164" s="60"/>
      <c r="I164" s="61"/>
      <c r="J164" s="60"/>
      <c r="K164" s="59"/>
      <c r="L164" s="62"/>
      <c r="M164" s="59"/>
      <c r="N164" s="60"/>
      <c r="O164" s="36">
        <f>SUM(F164:N164)</f>
        <v>0</v>
      </c>
      <c r="P164" s="37">
        <f>(F164*$F$3)+(G164*$G$3)+(H164*$H$3)+(I164*$I$3)+(J164*$J$3)+(K164*$K$3)+(L164*$L$3)+(M164*$M$3)+(N164*$N$3)</f>
        <v>0</v>
      </c>
    </row>
    <row r="165" spans="1:16" ht="10.8" thickBot="1">
      <c r="A165" s="38"/>
      <c r="B165" s="39" t="s">
        <v>21</v>
      </c>
      <c r="C165" s="39">
        <f t="shared" ref="C165:P165" si="40">SUM(C162:C164)</f>
        <v>0</v>
      </c>
      <c r="D165" s="39">
        <f t="shared" si="40"/>
        <v>0</v>
      </c>
      <c r="E165" s="39">
        <f t="shared" si="40"/>
        <v>0</v>
      </c>
      <c r="F165" s="39">
        <f t="shared" si="40"/>
        <v>0</v>
      </c>
      <c r="G165" s="43">
        <f t="shared" si="40"/>
        <v>449</v>
      </c>
      <c r="H165" s="43">
        <f t="shared" si="40"/>
        <v>0</v>
      </c>
      <c r="I165" s="43">
        <f t="shared" si="40"/>
        <v>45</v>
      </c>
      <c r="J165" s="43">
        <f t="shared" si="40"/>
        <v>0</v>
      </c>
      <c r="K165" s="43">
        <f t="shared" si="40"/>
        <v>16</v>
      </c>
      <c r="L165" s="43">
        <f t="shared" si="40"/>
        <v>5</v>
      </c>
      <c r="M165" s="43">
        <f t="shared" si="40"/>
        <v>0</v>
      </c>
      <c r="N165" s="43">
        <f t="shared" si="40"/>
        <v>22</v>
      </c>
      <c r="O165" s="44">
        <f t="shared" si="40"/>
        <v>537</v>
      </c>
      <c r="P165" s="45">
        <f t="shared" si="40"/>
        <v>199.75</v>
      </c>
    </row>
    <row r="166" spans="1:16" ht="11.25" customHeight="1">
      <c r="A166" s="38"/>
      <c r="B166" s="54"/>
      <c r="C166" s="54"/>
      <c r="D166" s="54"/>
      <c r="E166" s="54"/>
      <c r="F166" s="54"/>
      <c r="G166" s="55"/>
      <c r="H166" s="55"/>
      <c r="I166" s="55"/>
      <c r="J166" s="55"/>
      <c r="K166" s="55"/>
      <c r="L166" s="55"/>
      <c r="M166" s="55"/>
      <c r="N166" s="55"/>
      <c r="O166" s="56"/>
      <c r="P166" s="57"/>
    </row>
    <row r="167" spans="1:16" ht="11.25" hidden="1" customHeight="1"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</row>
    <row r="168" spans="1:16" ht="10.8" hidden="1" thickBot="1">
      <c r="B168" s="33" t="s">
        <v>48</v>
      </c>
      <c r="C168" s="33"/>
      <c r="D168" s="33"/>
      <c r="E168" s="33"/>
      <c r="F168" s="34"/>
      <c r="G168" s="34"/>
      <c r="H168" s="34"/>
      <c r="I168" s="34"/>
      <c r="J168" s="34"/>
      <c r="K168" s="34"/>
      <c r="L168" s="34"/>
      <c r="M168" s="34"/>
      <c r="N168" s="34"/>
      <c r="O168" s="35"/>
      <c r="P168" s="35"/>
    </row>
    <row r="169" spans="1:16" s="30" customFormat="1" hidden="1">
      <c r="A169" s="1"/>
      <c r="B169" s="58"/>
      <c r="C169" s="51"/>
      <c r="D169" s="52"/>
      <c r="E169" s="52"/>
      <c r="F169" s="53"/>
      <c r="G169" s="59"/>
      <c r="H169" s="60"/>
      <c r="I169" s="61"/>
      <c r="J169" s="60"/>
      <c r="K169" s="59"/>
      <c r="L169" s="62"/>
      <c r="M169" s="59"/>
      <c r="N169" s="60"/>
      <c r="O169" s="36">
        <f>SUM(F169:N169)</f>
        <v>0</v>
      </c>
      <c r="P169" s="37">
        <f>(F169*$F$3)+(G169*$G$3)+(H169*$H$3)+(I169*$I$3)+(J169*$J$3)+(K169*$K$3)+(L169*$L$3)+(M169*$M$3)+(N169*$N$3)</f>
        <v>0</v>
      </c>
    </row>
    <row r="170" spans="1:16" s="30" customFormat="1" hidden="1">
      <c r="A170" s="1"/>
      <c r="B170" s="58"/>
      <c r="C170" s="51"/>
      <c r="D170" s="52"/>
      <c r="E170" s="52"/>
      <c r="F170" s="53"/>
      <c r="G170" s="59"/>
      <c r="H170" s="60"/>
      <c r="I170" s="61"/>
      <c r="J170" s="60"/>
      <c r="K170" s="59"/>
      <c r="L170" s="62"/>
      <c r="M170" s="59"/>
      <c r="N170" s="60"/>
      <c r="O170" s="36">
        <f>SUM(F170:N170)</f>
        <v>0</v>
      </c>
      <c r="P170" s="37">
        <f>(F170*$F$3)+(G170*$G$3)+(H170*$H$3)+(I170*$I$3)+(J170*$J$3)+(K170*$K$3)+(L170*$L$3)+(M170*$M$3)+(N170*$N$3)</f>
        <v>0</v>
      </c>
    </row>
    <row r="171" spans="1:16" s="30" customFormat="1" hidden="1">
      <c r="A171" s="1"/>
      <c r="B171" s="58"/>
      <c r="C171" s="51"/>
      <c r="D171" s="52"/>
      <c r="E171" s="52"/>
      <c r="F171" s="53"/>
      <c r="G171" s="59"/>
      <c r="H171" s="60"/>
      <c r="I171" s="61"/>
      <c r="J171" s="60"/>
      <c r="K171" s="59"/>
      <c r="L171" s="62"/>
      <c r="M171" s="59"/>
      <c r="N171" s="60"/>
      <c r="O171" s="36">
        <f>SUM(F171:N171)</f>
        <v>0</v>
      </c>
      <c r="P171" s="37">
        <f>(F171*$F$3)+(G171*$G$3)+(H171*$H$3)+(I171*$I$3)+(J171*$J$3)+(K171*$K$3)+(L171*$L$3)+(M171*$M$3)+(N171*$N$3)</f>
        <v>0</v>
      </c>
    </row>
    <row r="172" spans="1:16" ht="10.8" hidden="1" thickBot="1">
      <c r="A172" s="38"/>
      <c r="B172" s="39" t="s">
        <v>21</v>
      </c>
      <c r="C172" s="39">
        <f t="shared" ref="C172:O172" si="41">SUM(C169:C171)</f>
        <v>0</v>
      </c>
      <c r="D172" s="39">
        <f t="shared" si="41"/>
        <v>0</v>
      </c>
      <c r="E172" s="39">
        <f t="shared" si="41"/>
        <v>0</v>
      </c>
      <c r="F172" s="39">
        <f t="shared" si="41"/>
        <v>0</v>
      </c>
      <c r="G172" s="43">
        <f t="shared" si="41"/>
        <v>0</v>
      </c>
      <c r="H172" s="43">
        <f t="shared" si="41"/>
        <v>0</v>
      </c>
      <c r="I172" s="43">
        <f t="shared" si="41"/>
        <v>0</v>
      </c>
      <c r="J172" s="43">
        <f t="shared" si="41"/>
        <v>0</v>
      </c>
      <c r="K172" s="43">
        <f t="shared" si="41"/>
        <v>0</v>
      </c>
      <c r="L172" s="43">
        <f t="shared" si="41"/>
        <v>0</v>
      </c>
      <c r="M172" s="43">
        <f t="shared" si="41"/>
        <v>0</v>
      </c>
      <c r="N172" s="43">
        <f t="shared" si="41"/>
        <v>0</v>
      </c>
      <c r="O172" s="44">
        <f t="shared" si="41"/>
        <v>0</v>
      </c>
      <c r="P172" s="45">
        <f>SUM(P169:P171)</f>
        <v>0</v>
      </c>
    </row>
    <row r="173" spans="1:16" ht="13.2">
      <c r="B173" s="2"/>
      <c r="C173" s="2"/>
      <c r="D173" s="2"/>
      <c r="E173" s="2"/>
      <c r="F173" s="47"/>
      <c r="G173" s="47"/>
      <c r="H173" s="47"/>
      <c r="I173" s="47"/>
      <c r="J173" s="47"/>
      <c r="K173" s="47"/>
      <c r="L173" s="47"/>
      <c r="M173" s="47"/>
      <c r="N173" s="47"/>
      <c r="O173" s="2"/>
      <c r="P173" s="2"/>
    </row>
    <row r="174" spans="1:16">
      <c r="M174" s="48" t="s">
        <v>21</v>
      </c>
      <c r="O174" s="49">
        <f>O172+O165+O158+O152+O145+O89+O83+O71+O65+O53+O44+O24+O16+O10</f>
        <v>3913</v>
      </c>
      <c r="P174" s="50">
        <f>P172+P165+P158+P152+P145+P89+P83+P71+P65+P53+P44+P24+P16+P10</f>
        <v>864.15000000000009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6"/>
  <sheetViews>
    <sheetView zoomScale="130" zoomScaleNormal="13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64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50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 t="shared" ref="P9:P11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O37" sqref="O37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45</v>
      </c>
    </row>
    <row r="3" spans="1:16" ht="13.2">
      <c r="B3" s="2" t="s">
        <v>64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50</v>
      </c>
      <c r="C9" s="105"/>
      <c r="D9" s="100"/>
      <c r="E9" s="100"/>
      <c r="F9" s="120">
        <v>40</v>
      </c>
      <c r="G9" s="121">
        <v>13</v>
      </c>
      <c r="H9" s="122"/>
      <c r="I9" s="101"/>
      <c r="J9" s="122"/>
      <c r="K9" s="121"/>
      <c r="L9" s="102">
        <v>3</v>
      </c>
      <c r="M9" s="121"/>
      <c r="N9" s="122">
        <v>19</v>
      </c>
      <c r="O9" s="103">
        <f t="shared" ref="O9:O11" si="0">SUM(F9:N9)</f>
        <v>75</v>
      </c>
      <c r="P9" s="104">
        <f t="shared" ref="P9:P11" si="1">(F9*$F$5)+(G9*$G$5)+(H9*$H$5)+(I9*$I$5)+(J9*$J$5)+(K9*$K$5)+(L9*$L$5)+(M9*$M$5)+(N9*$N$5)</f>
        <v>48.25</v>
      </c>
    </row>
    <row r="10" spans="1:16" s="30" customFormat="1">
      <c r="A10" s="1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30" customFormat="1">
      <c r="A11" s="1"/>
      <c r="B11" s="99"/>
      <c r="C11" s="105"/>
      <c r="D11" s="100"/>
      <c r="E11" s="100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40</v>
      </c>
      <c r="G12" s="106">
        <f t="shared" si="2"/>
        <v>13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3</v>
      </c>
      <c r="M12" s="106">
        <f t="shared" si="2"/>
        <v>0</v>
      </c>
      <c r="N12" s="106">
        <f t="shared" si="2"/>
        <v>19</v>
      </c>
      <c r="O12" s="106">
        <f t="shared" si="2"/>
        <v>75</v>
      </c>
      <c r="P12" s="106">
        <f t="shared" si="2"/>
        <v>48.25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I18" sqref="I18"/>
    </sheetView>
  </sheetViews>
  <sheetFormatPr defaultColWidth="9.109375" defaultRowHeight="13.2"/>
  <cols>
    <col min="1" max="1" width="21.6640625" style="75" customWidth="1"/>
    <col min="2" max="2" width="14" style="75" customWidth="1"/>
    <col min="3" max="3" width="18.109375" style="75" customWidth="1"/>
    <col min="4" max="16384" width="9.10937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4.4">
      <c r="A4" s="75" t="s">
        <v>62</v>
      </c>
      <c r="B4" s="76">
        <f>SUM(Botswana!O15)</f>
        <v>169</v>
      </c>
      <c r="C4" s="145">
        <f>SUM(Botswana!P15)</f>
        <v>40.25</v>
      </c>
    </row>
    <row r="5" spans="1:3" ht="14.4">
      <c r="A5" s="75" t="s">
        <v>111</v>
      </c>
      <c r="B5" s="76">
        <f>SUM(Ghana!O18)</f>
        <v>1408</v>
      </c>
      <c r="C5" s="145">
        <f>SUM(Ghana!P18)</f>
        <v>385.84999999999997</v>
      </c>
    </row>
    <row r="6" spans="1:3" ht="14.4" hidden="1">
      <c r="A6" s="75" t="s">
        <v>52</v>
      </c>
      <c r="B6" s="76">
        <f>SUM('Ivory Coast'!O14)</f>
        <v>0</v>
      </c>
      <c r="C6" s="145">
        <f>SUM('Ivory Coast'!P14)</f>
        <v>0</v>
      </c>
    </row>
    <row r="7" spans="1:3" ht="14.4">
      <c r="A7" s="75" t="s">
        <v>26</v>
      </c>
      <c r="B7" s="76">
        <f>SUM(Kenya!O28)</f>
        <v>602</v>
      </c>
      <c r="C7" s="145">
        <f>SUM(Kenya!P28)</f>
        <v>365</v>
      </c>
    </row>
    <row r="8" spans="1:3" ht="14.4">
      <c r="A8" s="76" t="s">
        <v>58</v>
      </c>
      <c r="B8" s="144">
        <f>SUM(Malawi!O11)</f>
        <v>275</v>
      </c>
      <c r="C8" s="145">
        <f>SUM(Malawi!P11)</f>
        <v>80.5</v>
      </c>
    </row>
    <row r="9" spans="1:3" ht="14.4">
      <c r="A9" s="76" t="s">
        <v>27</v>
      </c>
      <c r="B9" s="144">
        <f>SUM(Mauritius!O24)</f>
        <v>1333</v>
      </c>
      <c r="C9" s="145">
        <f>SUM(Mauritius!P24)</f>
        <v>350</v>
      </c>
    </row>
    <row r="10" spans="1:3" ht="14.4">
      <c r="A10" s="76" t="s">
        <v>35</v>
      </c>
      <c r="B10" s="144">
        <f>SUM(Nigeria!O60)</f>
        <v>481</v>
      </c>
      <c r="C10" s="145">
        <f>SUM(Nigeria!P60)</f>
        <v>220</v>
      </c>
    </row>
    <row r="11" spans="1:3" ht="14.4">
      <c r="A11" s="76" t="s">
        <v>28</v>
      </c>
      <c r="B11" s="144">
        <f>SUM('South Africa'!O174)</f>
        <v>3913</v>
      </c>
      <c r="C11" s="145">
        <f>SUM('South Africa'!P174)</f>
        <v>864.15000000000009</v>
      </c>
    </row>
    <row r="12" spans="1:3" ht="14.4" hidden="1">
      <c r="A12" s="76" t="s">
        <v>40</v>
      </c>
      <c r="B12" s="76">
        <f>SUM(Togo!O12)</f>
        <v>0</v>
      </c>
      <c r="C12" s="145">
        <f>SUM(Togo!P12)</f>
        <v>0</v>
      </c>
    </row>
    <row r="13" spans="1:3" ht="14.4">
      <c r="A13" s="76" t="s">
        <v>47</v>
      </c>
      <c r="B13" s="76">
        <f>SUM(Zambia!O12)</f>
        <v>75</v>
      </c>
      <c r="C13" s="145">
        <f>SUM(Zambia!P12)</f>
        <v>48.25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8256</v>
      </c>
      <c r="C15" s="146">
        <f>SUM(C4:C14)</f>
        <v>2354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Mahadeo, Jithan (LNG-DUR)</cp:lastModifiedBy>
  <dcterms:created xsi:type="dcterms:W3CDTF">2007-06-14T19:54:11Z</dcterms:created>
  <dcterms:modified xsi:type="dcterms:W3CDTF">2019-03-26T20:46:55Z</dcterms:modified>
</cp:coreProperties>
</file>