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ithanm\Documents\Bbt\Score Sheets\2019\"/>
    </mc:Choice>
  </mc:AlternateContent>
  <bookViews>
    <workbookView xWindow="5130" yWindow="1755" windowWidth="10230" windowHeight="6060" tabRatio="875"/>
  </bookViews>
  <sheets>
    <sheet name="Botswana" sheetId="11" r:id="rId1"/>
    <sheet name="Democratic Republic of Congo" sheetId="16" state="hidden" r:id="rId2"/>
    <sheet name="Ivory Coast" sheetId="14" state="hidden" r:id="rId3"/>
    <sheet name="Kenya" sheetId="10" r:id="rId4"/>
    <sheet name="Malawi" sheetId="20" r:id="rId5"/>
    <sheet name="Mauritius" sheetId="8" r:id="rId6"/>
    <sheet name="Nigeria" sheetId="18" r:id="rId7"/>
    <sheet name="South Africa" sheetId="19" r:id="rId8"/>
    <sheet name="Togo" sheetId="12" state="hidden" r:id="rId9"/>
    <sheet name="Zambia" sheetId="17" r:id="rId10"/>
    <sheet name="Summary" sheetId="4" r:id="rId11"/>
  </sheets>
  <externalReferences>
    <externalReference r:id="rId12"/>
    <externalReference r:id="rId13"/>
  </externalReferences>
  <definedNames>
    <definedName name="Excel_BuiltIn_Print_Area_1" localSheetId="1">[1]Malawi!#REF!</definedName>
    <definedName name="Excel_BuiltIn_Print_Area_1" localSheetId="2">[1]Malawi!#REF!</definedName>
    <definedName name="Excel_BuiltIn_Print_Area_1" localSheetId="4">[1]Malawi!#REF!</definedName>
    <definedName name="Excel_BuiltIn_Print_Area_1" localSheetId="5">[1]Malawi!#REF!</definedName>
    <definedName name="Excel_BuiltIn_Print_Area_1" localSheetId="6">[1]Malawi!#REF!</definedName>
    <definedName name="Excel_BuiltIn_Print_Area_1" localSheetId="10">[2]Malawi!#REF!</definedName>
    <definedName name="Excel_BuiltIn_Print_Area_1" localSheetId="9">[1]Malawi!#REF!</definedName>
    <definedName name="Excel_BuiltIn_Print_Area_1">[1]Malawi!#REF!</definedName>
    <definedName name="_xlnm.Print_Area" localSheetId="5">Mauritius!#REF!</definedName>
    <definedName name="_xlnm.Print_Area" localSheetId="6">Nigeria!#REF!</definedName>
    <definedName name="_xlnm.Print_Area" localSheetId="7">'South Africa'!#REF!</definedName>
    <definedName name="_xlnm.Print_Area" localSheetId="8">Togo!#REF!</definedName>
  </definedNames>
  <calcPr calcId="162913"/>
</workbook>
</file>

<file path=xl/calcChain.xml><?xml version="1.0" encoding="utf-8"?>
<calcChain xmlns="http://schemas.openxmlformats.org/spreadsheetml/2006/main">
  <c r="P153" i="19" l="1"/>
  <c r="O153" i="19"/>
  <c r="P152" i="19"/>
  <c r="O152" i="19"/>
  <c r="P151" i="19"/>
  <c r="O151" i="19"/>
  <c r="P150" i="19"/>
  <c r="O150" i="19"/>
  <c r="P149" i="19"/>
  <c r="O149" i="19"/>
  <c r="P148" i="19"/>
  <c r="O148" i="19"/>
  <c r="P147" i="19"/>
  <c r="O147" i="19"/>
  <c r="P146" i="19"/>
  <c r="O146" i="19"/>
  <c r="P145" i="19"/>
  <c r="O145" i="19"/>
  <c r="P144" i="19"/>
  <c r="O144" i="19"/>
  <c r="P143" i="19"/>
  <c r="O143" i="19"/>
  <c r="P142" i="19"/>
  <c r="O142" i="19"/>
  <c r="P141" i="19"/>
  <c r="O141" i="19"/>
  <c r="P140" i="19"/>
  <c r="O140" i="19"/>
  <c r="P139" i="19"/>
  <c r="O139" i="19"/>
  <c r="P138" i="19"/>
  <c r="O138" i="19"/>
  <c r="P137" i="19"/>
  <c r="O137" i="19"/>
  <c r="P136" i="19"/>
  <c r="O136" i="19"/>
  <c r="P135" i="19"/>
  <c r="O135" i="19"/>
  <c r="P170" i="19"/>
  <c r="O170" i="19"/>
  <c r="P169" i="19"/>
  <c r="O169" i="19"/>
  <c r="P168" i="19"/>
  <c r="O168" i="19"/>
  <c r="P167" i="19"/>
  <c r="O167" i="19"/>
  <c r="P166" i="19"/>
  <c r="O166" i="19"/>
  <c r="P165" i="19"/>
  <c r="O165" i="19"/>
  <c r="P164" i="19"/>
  <c r="O164" i="19"/>
  <c r="P163" i="19"/>
  <c r="O163" i="19"/>
  <c r="P162" i="19"/>
  <c r="O162" i="19"/>
  <c r="P161" i="19"/>
  <c r="O161" i="19"/>
  <c r="P160" i="19"/>
  <c r="O160" i="19"/>
  <c r="P159" i="19"/>
  <c r="O159" i="19"/>
  <c r="P13" i="8"/>
  <c r="O13" i="8"/>
  <c r="P49" i="19" l="1"/>
  <c r="O49" i="19"/>
  <c r="P48" i="19"/>
  <c r="O48" i="19"/>
  <c r="P47" i="19"/>
  <c r="O47" i="19"/>
  <c r="P46" i="19"/>
  <c r="O46" i="19"/>
  <c r="P45" i="19"/>
  <c r="O45" i="19"/>
  <c r="P44" i="19"/>
  <c r="O44" i="19"/>
  <c r="P43" i="19"/>
  <c r="O43" i="19"/>
  <c r="P190" i="19" l="1"/>
  <c r="O190" i="19"/>
  <c r="E71" i="19" l="1"/>
  <c r="F71" i="19"/>
  <c r="G71" i="19"/>
  <c r="H71" i="19"/>
  <c r="I71" i="19"/>
  <c r="J71" i="19"/>
  <c r="K71" i="19"/>
  <c r="L71" i="19"/>
  <c r="M71" i="19"/>
  <c r="N71" i="19"/>
  <c r="E80" i="19"/>
  <c r="F80" i="19"/>
  <c r="G80" i="19"/>
  <c r="H80" i="19"/>
  <c r="I80" i="19"/>
  <c r="J80" i="19"/>
  <c r="K80" i="19"/>
  <c r="L80" i="19"/>
  <c r="M80" i="19"/>
  <c r="N80" i="19"/>
  <c r="E92" i="19"/>
  <c r="F92" i="19"/>
  <c r="G92" i="19"/>
  <c r="H92" i="19"/>
  <c r="I92" i="19"/>
  <c r="J92" i="19"/>
  <c r="K92" i="19"/>
  <c r="L92" i="19"/>
  <c r="M92" i="19"/>
  <c r="N92" i="19"/>
  <c r="E98" i="19"/>
  <c r="F98" i="19"/>
  <c r="G98" i="19"/>
  <c r="H98" i="19"/>
  <c r="I98" i="19"/>
  <c r="J98" i="19"/>
  <c r="K98" i="19"/>
  <c r="L98" i="19"/>
  <c r="M98" i="19"/>
  <c r="N98" i="19"/>
  <c r="P69" i="19"/>
  <c r="O69" i="19"/>
  <c r="P68" i="19"/>
  <c r="O68" i="19"/>
  <c r="P67" i="19"/>
  <c r="O67" i="19"/>
  <c r="P66" i="19"/>
  <c r="O66" i="19"/>
  <c r="P65" i="19"/>
  <c r="O65" i="19"/>
  <c r="P64" i="19"/>
  <c r="O64" i="19"/>
  <c r="P63" i="19"/>
  <c r="O63" i="19"/>
  <c r="P62" i="19"/>
  <c r="O62" i="19"/>
  <c r="P61" i="19"/>
  <c r="O61" i="19"/>
  <c r="P60" i="19"/>
  <c r="O60" i="19"/>
  <c r="P10" i="11" l="1"/>
  <c r="O10" i="11"/>
  <c r="P11" i="11"/>
  <c r="O11" i="11"/>
  <c r="P12" i="11"/>
  <c r="O12" i="11"/>
  <c r="P13" i="11"/>
  <c r="O13" i="11"/>
  <c r="N16" i="19" l="1"/>
  <c r="M16" i="19"/>
  <c r="L16" i="19"/>
  <c r="K16" i="19"/>
  <c r="J16" i="19"/>
  <c r="I16" i="19"/>
  <c r="H16" i="19"/>
  <c r="G16" i="19"/>
  <c r="F16" i="19"/>
  <c r="E16" i="19"/>
  <c r="D16" i="19"/>
  <c r="C16" i="19"/>
  <c r="P15" i="19"/>
  <c r="O15" i="19"/>
  <c r="P14" i="19"/>
  <c r="O14" i="19"/>
  <c r="O16" i="19" l="1"/>
  <c r="P16" i="19"/>
  <c r="P177" i="19"/>
  <c r="O177" i="19"/>
  <c r="N10" i="19"/>
  <c r="M10" i="19"/>
  <c r="L10" i="19"/>
  <c r="K10" i="19"/>
  <c r="J10" i="19"/>
  <c r="I10" i="19"/>
  <c r="H10" i="19"/>
  <c r="G10" i="19"/>
  <c r="F10" i="19"/>
  <c r="E10" i="19"/>
  <c r="D10" i="19"/>
  <c r="C10" i="19"/>
  <c r="P9" i="19"/>
  <c r="O9" i="19"/>
  <c r="P8" i="19"/>
  <c r="O8" i="19"/>
  <c r="N11" i="20"/>
  <c r="M11" i="20"/>
  <c r="L11" i="20"/>
  <c r="K11" i="20"/>
  <c r="J11" i="20"/>
  <c r="I11" i="20"/>
  <c r="H11" i="20"/>
  <c r="G11" i="20"/>
  <c r="F11" i="20"/>
  <c r="E11" i="20"/>
  <c r="D11" i="20"/>
  <c r="C11" i="20"/>
  <c r="P9" i="20"/>
  <c r="P11" i="20"/>
  <c r="C8" i="4" s="1"/>
  <c r="O9" i="20"/>
  <c r="O11" i="20" s="1"/>
  <c r="B8" i="4" s="1"/>
  <c r="N185" i="19"/>
  <c r="M185" i="19"/>
  <c r="L185" i="19"/>
  <c r="K185" i="19"/>
  <c r="J185" i="19"/>
  <c r="I185" i="19"/>
  <c r="H185" i="19"/>
  <c r="G185" i="19"/>
  <c r="F185" i="19"/>
  <c r="E185" i="19"/>
  <c r="D185" i="19"/>
  <c r="C185" i="19"/>
  <c r="P184" i="19"/>
  <c r="O184" i="19"/>
  <c r="P183" i="19"/>
  <c r="O183" i="19"/>
  <c r="P90" i="19"/>
  <c r="O90" i="19"/>
  <c r="P89" i="19"/>
  <c r="O89" i="19"/>
  <c r="P88" i="19"/>
  <c r="O88" i="19"/>
  <c r="D92" i="19"/>
  <c r="C92" i="19"/>
  <c r="P91" i="19"/>
  <c r="O91" i="19"/>
  <c r="P87" i="19"/>
  <c r="O87" i="19"/>
  <c r="P86" i="19"/>
  <c r="O86" i="19"/>
  <c r="P85" i="19"/>
  <c r="O85" i="19"/>
  <c r="P84" i="19"/>
  <c r="O84" i="19"/>
  <c r="N172" i="19"/>
  <c r="M172" i="19"/>
  <c r="L172" i="19"/>
  <c r="K172" i="19"/>
  <c r="J172" i="19"/>
  <c r="I172" i="19"/>
  <c r="H172" i="19"/>
  <c r="G172" i="19"/>
  <c r="F172" i="19"/>
  <c r="E172" i="19"/>
  <c r="D172" i="19"/>
  <c r="C172" i="19"/>
  <c r="P171" i="19"/>
  <c r="O171" i="19"/>
  <c r="P158" i="19"/>
  <c r="O158" i="19"/>
  <c r="P157" i="19"/>
  <c r="O157" i="19"/>
  <c r="P156" i="19"/>
  <c r="O156" i="19"/>
  <c r="P155" i="19"/>
  <c r="O155" i="19"/>
  <c r="P154" i="19"/>
  <c r="O154" i="19"/>
  <c r="P134" i="19"/>
  <c r="O134" i="19"/>
  <c r="P133" i="19"/>
  <c r="O133" i="19"/>
  <c r="P132" i="19"/>
  <c r="O132" i="19"/>
  <c r="P131" i="19"/>
  <c r="O131" i="19"/>
  <c r="P130" i="19"/>
  <c r="O130" i="19"/>
  <c r="P129" i="19"/>
  <c r="O129" i="19"/>
  <c r="P128" i="19"/>
  <c r="O128" i="19"/>
  <c r="P127" i="19"/>
  <c r="O127" i="19"/>
  <c r="P126" i="19"/>
  <c r="O126" i="19"/>
  <c r="P125" i="19"/>
  <c r="O125" i="19"/>
  <c r="P124" i="19"/>
  <c r="O124" i="19"/>
  <c r="P123" i="19"/>
  <c r="O123" i="19"/>
  <c r="P122" i="19"/>
  <c r="O122" i="19"/>
  <c r="P121" i="19"/>
  <c r="O121" i="19"/>
  <c r="P120" i="19"/>
  <c r="O120" i="19"/>
  <c r="D71" i="19"/>
  <c r="C71" i="19"/>
  <c r="P96" i="19"/>
  <c r="O96" i="19"/>
  <c r="N192" i="19"/>
  <c r="M192" i="19"/>
  <c r="L192" i="19"/>
  <c r="K192" i="19"/>
  <c r="J192" i="19"/>
  <c r="I192" i="19"/>
  <c r="H192" i="19"/>
  <c r="G192" i="19"/>
  <c r="F192" i="19"/>
  <c r="E192" i="19"/>
  <c r="D192" i="19"/>
  <c r="C192" i="19"/>
  <c r="P191" i="19"/>
  <c r="O191" i="19"/>
  <c r="P189" i="19"/>
  <c r="O189" i="19"/>
  <c r="P34" i="19"/>
  <c r="O34" i="19"/>
  <c r="P33" i="19"/>
  <c r="O33" i="19"/>
  <c r="P32" i="19"/>
  <c r="O32" i="19"/>
  <c r="P31" i="19"/>
  <c r="O31" i="19"/>
  <c r="P30" i="19"/>
  <c r="O30" i="19"/>
  <c r="P29" i="19"/>
  <c r="O29" i="19"/>
  <c r="P28" i="19"/>
  <c r="O28" i="19"/>
  <c r="P106" i="19"/>
  <c r="O106" i="19"/>
  <c r="P105" i="19"/>
  <c r="O105" i="19"/>
  <c r="P104" i="19"/>
  <c r="O104" i="19"/>
  <c r="P103" i="19"/>
  <c r="O103" i="19"/>
  <c r="P108" i="19"/>
  <c r="O108" i="19"/>
  <c r="P107" i="19"/>
  <c r="O107" i="19"/>
  <c r="P9" i="16"/>
  <c r="O9" i="16"/>
  <c r="N199" i="19"/>
  <c r="M199" i="19"/>
  <c r="L199" i="19"/>
  <c r="K199" i="19"/>
  <c r="J199" i="19"/>
  <c r="I199" i="19"/>
  <c r="H199" i="19"/>
  <c r="G199" i="19"/>
  <c r="F199" i="19"/>
  <c r="E199" i="19"/>
  <c r="D199" i="19"/>
  <c r="C199" i="19"/>
  <c r="P198" i="19"/>
  <c r="O198" i="19"/>
  <c r="P197" i="19"/>
  <c r="O197" i="19"/>
  <c r="P196" i="19"/>
  <c r="O196" i="19"/>
  <c r="N179" i="19"/>
  <c r="M179" i="19"/>
  <c r="L179" i="19"/>
  <c r="K179" i="19"/>
  <c r="J179" i="19"/>
  <c r="I179" i="19"/>
  <c r="H179" i="19"/>
  <c r="G179" i="19"/>
  <c r="F179" i="19"/>
  <c r="E179" i="19"/>
  <c r="D179" i="19"/>
  <c r="C179" i="19"/>
  <c r="P178" i="19"/>
  <c r="O178" i="19"/>
  <c r="P176" i="19"/>
  <c r="O176" i="19"/>
  <c r="N116" i="19"/>
  <c r="M116" i="19"/>
  <c r="L116" i="19"/>
  <c r="K116" i="19"/>
  <c r="J116" i="19"/>
  <c r="I116" i="19"/>
  <c r="H116" i="19"/>
  <c r="G116" i="19"/>
  <c r="F116" i="19"/>
  <c r="E116" i="19"/>
  <c r="D116" i="19"/>
  <c r="C116" i="19"/>
  <c r="P115" i="19"/>
  <c r="O115" i="19"/>
  <c r="P114" i="19"/>
  <c r="O114" i="19"/>
  <c r="N110" i="19"/>
  <c r="M110" i="19"/>
  <c r="L110" i="19"/>
  <c r="K110" i="19"/>
  <c r="J110" i="19"/>
  <c r="I110" i="19"/>
  <c r="H110" i="19"/>
  <c r="G110" i="19"/>
  <c r="F110" i="19"/>
  <c r="E110" i="19"/>
  <c r="D110" i="19"/>
  <c r="C110" i="19"/>
  <c r="P109" i="19"/>
  <c r="O109" i="19"/>
  <c r="P102" i="19"/>
  <c r="O102" i="19"/>
  <c r="D98" i="19"/>
  <c r="C98" i="19"/>
  <c r="P97" i="19"/>
  <c r="O97" i="19"/>
  <c r="D80" i="19"/>
  <c r="C80" i="19"/>
  <c r="P77" i="19"/>
  <c r="O77" i="19"/>
  <c r="P76" i="19"/>
  <c r="O76" i="19"/>
  <c r="P75" i="19"/>
  <c r="O75" i="19"/>
  <c r="P70" i="19"/>
  <c r="O70" i="19"/>
  <c r="P59" i="19"/>
  <c r="O59" i="19"/>
  <c r="N55" i="19"/>
  <c r="M55" i="19"/>
  <c r="L55" i="19"/>
  <c r="K55" i="19"/>
  <c r="J55" i="19"/>
  <c r="I55" i="19"/>
  <c r="H55" i="19"/>
  <c r="G55" i="19"/>
  <c r="F55" i="19"/>
  <c r="E55" i="19"/>
  <c r="D55" i="19"/>
  <c r="C55" i="19"/>
  <c r="P54" i="19"/>
  <c r="O54" i="19"/>
  <c r="P53" i="19"/>
  <c r="O53" i="19"/>
  <c r="P52" i="19"/>
  <c r="O52" i="19"/>
  <c r="P51" i="19"/>
  <c r="O51" i="19"/>
  <c r="P50" i="19"/>
  <c r="O50" i="19"/>
  <c r="P42" i="19"/>
  <c r="O42" i="19"/>
  <c r="P41" i="19"/>
  <c r="O41" i="19"/>
  <c r="P40" i="19"/>
  <c r="O40" i="19"/>
  <c r="P39" i="19"/>
  <c r="O39" i="19"/>
  <c r="P38" i="19"/>
  <c r="O38" i="19"/>
  <c r="P37" i="19"/>
  <c r="O37" i="19"/>
  <c r="P36" i="19"/>
  <c r="O36" i="19"/>
  <c r="P35" i="19"/>
  <c r="O35" i="19"/>
  <c r="P27" i="19"/>
  <c r="O27" i="19"/>
  <c r="P26" i="19"/>
  <c r="O26" i="19"/>
  <c r="P25" i="19"/>
  <c r="O25" i="19"/>
  <c r="P24" i="19"/>
  <c r="O24" i="19"/>
  <c r="P23" i="19"/>
  <c r="O23" i="19"/>
  <c r="P22" i="19"/>
  <c r="O22" i="19"/>
  <c r="P21" i="19"/>
  <c r="O21" i="19"/>
  <c r="P20" i="19"/>
  <c r="O20" i="19"/>
  <c r="O7" i="18"/>
  <c r="P7" i="18"/>
  <c r="O8" i="18"/>
  <c r="P8" i="18"/>
  <c r="O9" i="18"/>
  <c r="P9" i="18"/>
  <c r="O10" i="18"/>
  <c r="P10" i="18"/>
  <c r="O11" i="18"/>
  <c r="P11" i="18"/>
  <c r="O12" i="18"/>
  <c r="P12" i="18"/>
  <c r="O13" i="18"/>
  <c r="P13" i="18"/>
  <c r="O14" i="18"/>
  <c r="P14" i="18"/>
  <c r="O15" i="18"/>
  <c r="P15" i="18"/>
  <c r="O16" i="18"/>
  <c r="P16" i="18"/>
  <c r="O17" i="18"/>
  <c r="P17" i="18"/>
  <c r="O18" i="18"/>
  <c r="P18" i="18"/>
  <c r="O19" i="18"/>
  <c r="P19" i="18"/>
  <c r="O20" i="18"/>
  <c r="P20" i="18"/>
  <c r="O21" i="18"/>
  <c r="P21" i="18"/>
  <c r="C22" i="18"/>
  <c r="D22" i="18"/>
  <c r="E22" i="18"/>
  <c r="F22" i="18"/>
  <c r="G22" i="18"/>
  <c r="H22" i="18"/>
  <c r="I22" i="18"/>
  <c r="J22" i="18"/>
  <c r="K22" i="18"/>
  <c r="L22" i="18"/>
  <c r="M22" i="18"/>
  <c r="N22" i="18"/>
  <c r="O26" i="18"/>
  <c r="P26" i="18"/>
  <c r="P28" i="18" s="1"/>
  <c r="O27" i="18"/>
  <c r="P27" i="18"/>
  <c r="C28" i="18"/>
  <c r="D28" i="18"/>
  <c r="E28" i="18"/>
  <c r="F28" i="18"/>
  <c r="G28" i="18"/>
  <c r="H28" i="18"/>
  <c r="I28" i="18"/>
  <c r="J28" i="18"/>
  <c r="K28" i="18"/>
  <c r="L28" i="18"/>
  <c r="M28" i="18"/>
  <c r="N28" i="18"/>
  <c r="O32" i="18"/>
  <c r="P32" i="18"/>
  <c r="O33" i="18"/>
  <c r="P33" i="18"/>
  <c r="O34" i="18"/>
  <c r="P34" i="18"/>
  <c r="O35" i="18"/>
  <c r="P35" i="18"/>
  <c r="O36" i="18"/>
  <c r="P36" i="18"/>
  <c r="O37" i="18"/>
  <c r="P37" i="18"/>
  <c r="O38" i="18"/>
  <c r="P38" i="18"/>
  <c r="O39" i="18"/>
  <c r="P39" i="18"/>
  <c r="O40" i="18"/>
  <c r="P40" i="18"/>
  <c r="O41" i="18"/>
  <c r="P41" i="18"/>
  <c r="O42" i="18"/>
  <c r="P42" i="18"/>
  <c r="O43" i="18"/>
  <c r="P43" i="18"/>
  <c r="O44" i="18"/>
  <c r="P44" i="18"/>
  <c r="O45" i="18"/>
  <c r="P45" i="18"/>
  <c r="O46" i="18"/>
  <c r="P46" i="18"/>
  <c r="O47" i="18"/>
  <c r="P47" i="18"/>
  <c r="O48" i="18"/>
  <c r="P48" i="18"/>
  <c r="O49" i="18"/>
  <c r="P49" i="18"/>
  <c r="O50" i="18"/>
  <c r="P50" i="18"/>
  <c r="O51" i="18"/>
  <c r="P51" i="18"/>
  <c r="O52" i="18"/>
  <c r="P52" i="18"/>
  <c r="O53" i="18"/>
  <c r="P53" i="18"/>
  <c r="O54" i="18"/>
  <c r="P54" i="18"/>
  <c r="O55" i="18"/>
  <c r="P55" i="18"/>
  <c r="C56" i="18"/>
  <c r="D56" i="18"/>
  <c r="E56" i="18"/>
  <c r="F56" i="18"/>
  <c r="G56" i="18"/>
  <c r="H56" i="18"/>
  <c r="I56" i="18"/>
  <c r="J56" i="18"/>
  <c r="K56" i="18"/>
  <c r="L56" i="18"/>
  <c r="M56" i="18"/>
  <c r="N56" i="18"/>
  <c r="O10" i="17"/>
  <c r="P10" i="17"/>
  <c r="N12" i="17"/>
  <c r="M12" i="17"/>
  <c r="L12" i="17"/>
  <c r="K12" i="17"/>
  <c r="J12" i="17"/>
  <c r="I12" i="17"/>
  <c r="H12" i="17"/>
  <c r="G12" i="17"/>
  <c r="F12" i="17"/>
  <c r="E12" i="17"/>
  <c r="D12" i="17"/>
  <c r="C12" i="17"/>
  <c r="P11" i="17"/>
  <c r="O11" i="17"/>
  <c r="P9" i="17"/>
  <c r="P12" i="17" s="1"/>
  <c r="C13" i="4" s="1"/>
  <c r="O9" i="17"/>
  <c r="G15" i="8"/>
  <c r="P12" i="8"/>
  <c r="O12" i="8"/>
  <c r="P11" i="8"/>
  <c r="O11" i="8"/>
  <c r="P10" i="8"/>
  <c r="O10" i="8"/>
  <c r="P9" i="8"/>
  <c r="O9" i="8"/>
  <c r="P8" i="8"/>
  <c r="O8" i="8"/>
  <c r="N12" i="10"/>
  <c r="M12" i="10"/>
  <c r="L12" i="10"/>
  <c r="K12" i="10"/>
  <c r="J12" i="10"/>
  <c r="I12" i="10"/>
  <c r="H12" i="10"/>
  <c r="G12" i="10"/>
  <c r="F12" i="10"/>
  <c r="E12" i="10"/>
  <c r="D12" i="10"/>
  <c r="C12" i="10"/>
  <c r="N25" i="10"/>
  <c r="M25" i="10"/>
  <c r="L25" i="10"/>
  <c r="K25" i="10"/>
  <c r="J25" i="10"/>
  <c r="I25" i="10"/>
  <c r="H25" i="10"/>
  <c r="G25" i="10"/>
  <c r="F25" i="10"/>
  <c r="E25" i="10"/>
  <c r="D25" i="10"/>
  <c r="C25" i="10"/>
  <c r="P24" i="10"/>
  <c r="O24" i="10"/>
  <c r="P23" i="10"/>
  <c r="O23" i="10"/>
  <c r="P22" i="10"/>
  <c r="O22" i="10"/>
  <c r="O25" i="10" s="1"/>
  <c r="P10" i="10"/>
  <c r="O10" i="10"/>
  <c r="P9" i="10"/>
  <c r="O9" i="10"/>
  <c r="P11" i="10"/>
  <c r="O11" i="10"/>
  <c r="N18" i="16"/>
  <c r="M18" i="16"/>
  <c r="L18" i="16"/>
  <c r="K18" i="16"/>
  <c r="J18" i="16"/>
  <c r="I18" i="16"/>
  <c r="H18" i="16"/>
  <c r="G18" i="16"/>
  <c r="F18" i="16"/>
  <c r="E18" i="16"/>
  <c r="D18" i="16"/>
  <c r="C18" i="16"/>
  <c r="P17" i="16"/>
  <c r="O17" i="16"/>
  <c r="P16" i="16"/>
  <c r="O16" i="16"/>
  <c r="P15" i="16"/>
  <c r="O15" i="16"/>
  <c r="P14" i="16"/>
  <c r="O14" i="16"/>
  <c r="P13" i="16"/>
  <c r="O13" i="16"/>
  <c r="P12" i="16"/>
  <c r="O12" i="16"/>
  <c r="P11" i="16"/>
  <c r="O11" i="16"/>
  <c r="P10" i="16"/>
  <c r="P18" i="16"/>
  <c r="C5" i="4"/>
  <c r="O10" i="16"/>
  <c r="O18" i="16"/>
  <c r="B5" i="4"/>
  <c r="P12" i="14"/>
  <c r="O12" i="14"/>
  <c r="P11" i="14"/>
  <c r="O11" i="14"/>
  <c r="P13" i="14"/>
  <c r="O13" i="14"/>
  <c r="N14" i="14"/>
  <c r="M14" i="14"/>
  <c r="L14" i="14"/>
  <c r="K14" i="14"/>
  <c r="J14" i="14"/>
  <c r="I14" i="14"/>
  <c r="H14" i="14"/>
  <c r="G14" i="14"/>
  <c r="F14" i="14"/>
  <c r="E14" i="14"/>
  <c r="D14" i="14"/>
  <c r="C14" i="14"/>
  <c r="P10" i="14"/>
  <c r="O10" i="14"/>
  <c r="P9" i="14"/>
  <c r="P14" i="14" s="1"/>
  <c r="C6" i="4" s="1"/>
  <c r="O9" i="14"/>
  <c r="O14" i="14" s="1"/>
  <c r="B6" i="4" s="1"/>
  <c r="P14" i="8"/>
  <c r="O14" i="8"/>
  <c r="O9" i="12"/>
  <c r="P9" i="12"/>
  <c r="O10" i="12"/>
  <c r="P10" i="12"/>
  <c r="O11" i="12"/>
  <c r="P11" i="12"/>
  <c r="C12" i="12"/>
  <c r="D12" i="12"/>
  <c r="E12" i="12"/>
  <c r="F12" i="12"/>
  <c r="G12" i="12"/>
  <c r="H12" i="12"/>
  <c r="I12" i="12"/>
  <c r="J12" i="12"/>
  <c r="K12" i="12"/>
  <c r="L12" i="12"/>
  <c r="M12" i="12"/>
  <c r="N12" i="12"/>
  <c r="P8" i="10"/>
  <c r="N18" i="10"/>
  <c r="M18" i="10"/>
  <c r="L18" i="10"/>
  <c r="K18" i="10"/>
  <c r="J18" i="10"/>
  <c r="I18" i="10"/>
  <c r="H18" i="10"/>
  <c r="G18" i="10"/>
  <c r="F18" i="10"/>
  <c r="E18" i="10"/>
  <c r="D18" i="10"/>
  <c r="C18" i="10"/>
  <c r="P17" i="10"/>
  <c r="O17" i="10"/>
  <c r="P16" i="10"/>
  <c r="O16" i="10"/>
  <c r="O8" i="10"/>
  <c r="N15" i="11"/>
  <c r="M15" i="11"/>
  <c r="L15" i="11"/>
  <c r="K15" i="11"/>
  <c r="J15" i="11"/>
  <c r="I15" i="11"/>
  <c r="H15" i="11"/>
  <c r="G15" i="11"/>
  <c r="F15" i="11"/>
  <c r="E15" i="11"/>
  <c r="D15" i="11"/>
  <c r="C15" i="11"/>
  <c r="P14" i="11"/>
  <c r="O14" i="11"/>
  <c r="P9" i="11"/>
  <c r="P15" i="11" s="1"/>
  <c r="C4" i="4" s="1"/>
  <c r="O9" i="11"/>
  <c r="N22" i="8"/>
  <c r="M22" i="8"/>
  <c r="L22" i="8"/>
  <c r="K22" i="8"/>
  <c r="J22" i="8"/>
  <c r="I22" i="8"/>
  <c r="H22" i="8"/>
  <c r="G22" i="8"/>
  <c r="F22" i="8"/>
  <c r="E22" i="8"/>
  <c r="D22" i="8"/>
  <c r="C22" i="8"/>
  <c r="P21" i="8"/>
  <c r="O21" i="8"/>
  <c r="P20" i="8"/>
  <c r="O20" i="8"/>
  <c r="P19" i="8"/>
  <c r="O19" i="8"/>
  <c r="N15" i="8"/>
  <c r="M15" i="8"/>
  <c r="L15" i="8"/>
  <c r="K15" i="8"/>
  <c r="J15" i="8"/>
  <c r="I15" i="8"/>
  <c r="H15" i="8"/>
  <c r="F15" i="8"/>
  <c r="E15" i="8"/>
  <c r="D15" i="8"/>
  <c r="C15" i="8"/>
  <c r="P7" i="8"/>
  <c r="O7" i="8"/>
  <c r="P18" i="10" l="1"/>
  <c r="O18" i="10"/>
  <c r="O12" i="10"/>
  <c r="P12" i="10"/>
  <c r="O22" i="8"/>
  <c r="O12" i="17"/>
  <c r="B13" i="4" s="1"/>
  <c r="O15" i="11"/>
  <c r="B4" i="4" s="1"/>
  <c r="P12" i="12"/>
  <c r="C12" i="4" s="1"/>
  <c r="O12" i="12"/>
  <c r="B12" i="4" s="1"/>
  <c r="P15" i="8"/>
  <c r="P22" i="8"/>
  <c r="O185" i="19"/>
  <c r="P172" i="19"/>
  <c r="P25" i="10"/>
  <c r="O15" i="8"/>
  <c r="P56" i="18"/>
  <c r="P60" i="18" s="1"/>
  <c r="C10" i="4" s="1"/>
  <c r="P22" i="18"/>
  <c r="O56" i="18"/>
  <c r="O22" i="18"/>
  <c r="O28" i="18"/>
  <c r="O60" i="18" s="1"/>
  <c r="B10" i="4" s="1"/>
  <c r="O199" i="19"/>
  <c r="O92" i="19"/>
  <c r="O110" i="19"/>
  <c r="O55" i="19"/>
  <c r="P98" i="19"/>
  <c r="P71" i="19"/>
  <c r="P80" i="19"/>
  <c r="O98" i="19"/>
  <c r="P192" i="19"/>
  <c r="O179" i="19"/>
  <c r="O116" i="19"/>
  <c r="P116" i="19"/>
  <c r="P92" i="19"/>
  <c r="O80" i="19"/>
  <c r="P179" i="19"/>
  <c r="O71" i="19"/>
  <c r="O192" i="19"/>
  <c r="P185" i="19"/>
  <c r="P199" i="19"/>
  <c r="P110" i="19"/>
  <c r="O172" i="19"/>
  <c r="O10" i="19"/>
  <c r="P55" i="19"/>
  <c r="P10" i="19"/>
  <c r="P27" i="10" l="1"/>
  <c r="C7" i="4" s="1"/>
  <c r="O27" i="10"/>
  <c r="B7" i="4" s="1"/>
  <c r="O25" i="8"/>
  <c r="B9" i="4" s="1"/>
  <c r="P25" i="8"/>
  <c r="C9" i="4" s="1"/>
  <c r="O201" i="19"/>
  <c r="B11" i="4" s="1"/>
  <c r="P201" i="19"/>
  <c r="C11" i="4" s="1"/>
  <c r="B15" i="4" l="1"/>
  <c r="C15" i="4"/>
</calcChain>
</file>

<file path=xl/sharedStrings.xml><?xml version="1.0" encoding="utf-8"?>
<sst xmlns="http://schemas.openxmlformats.org/spreadsheetml/2006/main" count="322" uniqueCount="96">
  <si>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</si>
  <si>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</si>
  <si>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</si>
  <si>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</si>
  <si>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</si>
  <si>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</si>
  <si>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</si>
  <si>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</si>
  <si>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</si>
  <si>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</si>
  <si>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</si>
  <si>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</si>
  <si>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</si>
  <si>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</si>
  <si>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</si>
  <si>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</si>
  <si>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</si>
  <si>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</si>
  <si>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</si>
  <si>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</si>
  <si>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ISKCON CAPE TOWN</t>
  </si>
  <si>
    <t>TOTAL</t>
  </si>
  <si>
    <t>ISKCON DURBAN</t>
  </si>
  <si>
    <t>ISKCON MAFIKENG</t>
  </si>
  <si>
    <t>Books:</t>
  </si>
  <si>
    <t>Points:</t>
  </si>
  <si>
    <t>Kenya</t>
  </si>
  <si>
    <t>Mauritius</t>
  </si>
  <si>
    <t>South Africa</t>
  </si>
  <si>
    <t>Total:</t>
  </si>
  <si>
    <t>ISKCON MPUMALANGA</t>
  </si>
  <si>
    <t xml:space="preserve">ISKCON Bon Accueil Mauritius     Sri Sri Krsna Balaram Mandir </t>
  </si>
  <si>
    <t>ISKCON Phoenix  Sri Sri Radha Gokulananda Mandir</t>
  </si>
  <si>
    <t>mag</t>
  </si>
  <si>
    <t>Country</t>
  </si>
  <si>
    <t>DRC</t>
  </si>
  <si>
    <t>Nigeria</t>
  </si>
  <si>
    <t>Temple Cumulative Scores</t>
  </si>
  <si>
    <t>Iskcon Nairobi</t>
  </si>
  <si>
    <t>Iskcon Kisumu</t>
  </si>
  <si>
    <t>Iskcon Mombassa</t>
  </si>
  <si>
    <t>Togo</t>
  </si>
  <si>
    <t>ISKCON PORT HARCOURT</t>
  </si>
  <si>
    <t>ISKCON LAGOS</t>
  </si>
  <si>
    <t>ISKCON BENIN CITY</t>
  </si>
  <si>
    <t>ISKCON MIDRAND</t>
  </si>
  <si>
    <t>TEMPLE: Zambia</t>
  </si>
  <si>
    <t>TEMPLE: Kinshasa</t>
  </si>
  <si>
    <t>TEMPLE: Togo</t>
  </si>
  <si>
    <t>Zambia</t>
  </si>
  <si>
    <t>ISKCON STELLENBOSCH</t>
  </si>
  <si>
    <t>ISKCON PRETORIA</t>
  </si>
  <si>
    <t>Cumulative Scores</t>
  </si>
  <si>
    <t>TEMPLE: Ivory Coast</t>
  </si>
  <si>
    <t>Ivory Coast</t>
  </si>
  <si>
    <t>ISKCON EAST LONDON</t>
  </si>
  <si>
    <t>ISKCON PHOENIX</t>
  </si>
  <si>
    <t>ISKCON LENASIA</t>
  </si>
  <si>
    <t>ISKCON SANDTON</t>
  </si>
  <si>
    <t>TEMPLE: Blantyre</t>
  </si>
  <si>
    <t>Malawi</t>
  </si>
  <si>
    <t>Bhakti Lounge Johannesburg</t>
  </si>
  <si>
    <t>ISKCON BLOEMFONTEIN</t>
  </si>
  <si>
    <t>TEMPLE: Botswana</t>
  </si>
  <si>
    <t>Botswana</t>
  </si>
  <si>
    <t>ISKCON PORT ELIZABETH</t>
  </si>
  <si>
    <t>MONTH : January  2019</t>
  </si>
  <si>
    <t>Devakinandan das</t>
  </si>
  <si>
    <t>Rama Priya Devi Dasi</t>
  </si>
  <si>
    <t>Srikant Prabhu</t>
  </si>
  <si>
    <t>Keshavanand Das</t>
  </si>
  <si>
    <t>Bhakta Keshav</t>
  </si>
  <si>
    <t>Bhaktin Shritha</t>
  </si>
  <si>
    <t>Bimal Prabhu</t>
  </si>
  <si>
    <t xml:space="preserve"> Congregation </t>
  </si>
  <si>
    <t>Bhakta Tankiso Prabhu</t>
  </si>
  <si>
    <t>Jaya deva Dasa</t>
  </si>
  <si>
    <t>BOOK COUNTER</t>
  </si>
  <si>
    <t>MONTHLY SANKIRTAN FESTIVAL</t>
  </si>
  <si>
    <t>JAI SACINANDAN DAS</t>
  </si>
  <si>
    <t>TERENCE NAIDOO</t>
  </si>
  <si>
    <t>GOVINDAS RESTAURANT</t>
  </si>
  <si>
    <t>SYAMA BEHARI DASA</t>
  </si>
  <si>
    <t>RADHA VINOD DASI</t>
  </si>
  <si>
    <t>TEMBI MASIZA</t>
  </si>
  <si>
    <t>NANDA GOPI PRIYA DASI</t>
  </si>
  <si>
    <t>DEVAKI RADHIKA DD</t>
  </si>
  <si>
    <t>VIBHU CAITANYA DAS</t>
  </si>
  <si>
    <t>Radha Golokananda Team</t>
  </si>
  <si>
    <t>Pr ManMohan Das</t>
  </si>
  <si>
    <t>Pr Janemejaye Das</t>
  </si>
  <si>
    <t>Pr Vijay Das</t>
  </si>
  <si>
    <t>Mt Arcana Siddhi Dasi</t>
  </si>
  <si>
    <t>Bhaktin Naina</t>
  </si>
  <si>
    <t>GIFT SHOP</t>
  </si>
  <si>
    <t>KRISHNA KIDS SENA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</si>
</sst>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 &quot;R&quot;\ * #,##0.00_ ;_ &quot;R&quot;\ * \-#,##0.00_ ;_ &quot;R&quot;\ * &quot;-&quot;??_ ;_ @_ "/>
    <numFmt numFmtId="164" formatCode="0.0"/>
    <numFmt numFmtId="165" formatCode="[$-1C09]General"/>
  </numFmts>
  <fonts count="36">
    <font>
      <sz val="10"/>
      <name val="Arial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sz val="10"/>
      <color rgb="FFFF0000"/>
      <name val="Arial"/>
      <family val="2"/>
    </font>
    <font>
      <sz val="11"/>
      <name val="Calibri"/>
      <family val="2"/>
      <scheme val="minor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  <font>
      <sz val="10"/>
      <color rgb="FF000000"/>
      <name val="Arial1"/>
    </font>
  </fonts>
  <fills count="33">
    <fill>
      <patternFill patternType="none"/>
    </fill>
    <fill>
      <patternFill patternType="gray125"/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8CBE4"/>
      </patternFill>
    </fill>
    <fill>
      <patternFill patternType="solid">
        <fgColor rgb="FFE5B8B6"/>
      </patternFill>
    </fill>
    <fill>
      <patternFill patternType="solid">
        <fgColor rgb="FFD5E3BB"/>
      </patternFill>
    </fill>
    <fill>
      <patternFill patternType="solid">
        <fgColor rgb="FFCABFD8"/>
      </patternFill>
    </fill>
    <fill>
      <patternFill patternType="solid">
        <fgColor rgb="FFB6DDE8"/>
      </patternFill>
    </fill>
    <fill>
      <patternFill patternType="solid">
        <fgColor rgb="FFFBD3B3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83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</borders>
  <cellStyleXfs count="50">
    <xf numFmtId="0" fontId="0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5" fillId="26" borderId="0" applyNumberFormat="0" applyBorder="0" applyAlignment="0" applyProtection="0"/>
    <xf numFmtId="0" fontId="16" fillId="27" borderId="74" applyNumberFormat="0" applyAlignment="0" applyProtection="0"/>
    <xf numFmtId="0" fontId="17" fillId="28" borderId="75" applyNumberFormat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29" borderId="0" applyNumberFormat="0" applyBorder="0" applyAlignment="0" applyProtection="0"/>
    <xf numFmtId="0" fontId="20" fillId="0" borderId="76" applyNumberFormat="0" applyFill="0" applyAlignment="0" applyProtection="0"/>
    <xf numFmtId="0" fontId="21" fillId="0" borderId="77" applyNumberFormat="0" applyFill="0" applyAlignment="0" applyProtection="0"/>
    <xf numFmtId="0" fontId="22" fillId="0" borderId="78" applyNumberFormat="0" applyFill="0" applyAlignment="0" applyProtection="0"/>
    <xf numFmtId="0" fontId="22" fillId="0" borderId="0" applyNumberFormat="0" applyFill="0" applyBorder="0" applyAlignment="0" applyProtection="0"/>
    <xf numFmtId="0" fontId="23" fillId="30" borderId="74" applyNumberFormat="0" applyAlignment="0" applyProtection="0"/>
    <xf numFmtId="0" fontId="24" fillId="0" borderId="79" applyNumberFormat="0" applyFill="0" applyAlignment="0" applyProtection="0"/>
    <xf numFmtId="0" fontId="25" fillId="31" borderId="0" applyNumberFormat="0" applyBorder="0" applyAlignment="0" applyProtection="0"/>
    <xf numFmtId="0" fontId="6" fillId="0" borderId="0"/>
    <xf numFmtId="0" fontId="6" fillId="0" borderId="0"/>
    <xf numFmtId="0" fontId="8" fillId="0" borderId="0"/>
    <xf numFmtId="0" fontId="12" fillId="0" borderId="0"/>
    <xf numFmtId="0" fontId="26" fillId="0" borderId="0"/>
    <xf numFmtId="0" fontId="11" fillId="32" borderId="80" applyNumberFormat="0" applyFont="0" applyAlignment="0" applyProtection="0"/>
    <xf numFmtId="0" fontId="27" fillId="27" borderId="81" applyNumberFormat="0" applyAlignment="0" applyProtection="0"/>
    <xf numFmtId="0" fontId="28" fillId="0" borderId="0" applyNumberFormat="0" applyFill="0" applyBorder="0" applyAlignment="0" applyProtection="0"/>
    <xf numFmtId="0" fontId="29" fillId="0" borderId="82" applyNumberFormat="0" applyFill="0" applyAlignment="0" applyProtection="0"/>
    <xf numFmtId="0" fontId="30" fillId="0" borderId="0" applyNumberFormat="0" applyFill="0" applyBorder="0" applyAlignment="0" applyProtection="0"/>
    <xf numFmtId="165" fontId="35" fillId="0" borderId="0" applyBorder="0" applyProtection="0"/>
  </cellStyleXfs>
  <cellXfs count="20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7" xfId="0" applyFont="1" applyBorder="1"/>
    <xf numFmtId="164" fontId="3" fillId="0" borderId="0" xfId="0" applyNumberFormat="1" applyFont="1" applyBorder="1" applyAlignment="1">
      <alignment horizontal="center"/>
    </xf>
    <xf numFmtId="0" fontId="3" fillId="0" borderId="0" xfId="0" applyFont="1" applyBorder="1"/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2" fontId="3" fillId="0" borderId="11" xfId="0" applyNumberFormat="1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1" fillId="0" borderId="0" xfId="0" applyFont="1" applyFill="1" applyBorder="1"/>
    <xf numFmtId="0" fontId="3" fillId="0" borderId="0" xfId="0" applyFont="1" applyBorder="1" applyAlignment="1">
      <alignment horizontal="center"/>
    </xf>
    <xf numFmtId="2" fontId="3" fillId="0" borderId="0" xfId="0" applyNumberFormat="1" applyFont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1" xfId="0" applyFont="1" applyBorder="1"/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  <xf numFmtId="0" fontId="1" fillId="0" borderId="0" xfId="0" applyFont="1" applyBorder="1" applyAlignment="1">
      <alignment horizontal="center"/>
    </xf>
    <xf numFmtId="0" fontId="4" fillId="0" borderId="23" xfId="0" applyFont="1" applyBorder="1" applyAlignment="1">
      <alignment horizontal="right"/>
    </xf>
    <xf numFmtId="0" fontId="1" fillId="0" borderId="0" xfId="0" applyFont="1" applyAlignment="1">
      <alignment horizontal="center"/>
    </xf>
    <xf numFmtId="1" fontId="4" fillId="0" borderId="15" xfId="0" applyNumberFormat="1" applyFont="1" applyFill="1" applyBorder="1"/>
    <xf numFmtId="1" fontId="4" fillId="0" borderId="23" xfId="0" applyNumberFormat="1" applyFont="1" applyBorder="1" applyAlignment="1">
      <alignment horizontal="right"/>
    </xf>
    <xf numFmtId="2" fontId="4" fillId="0" borderId="23" xfId="0" applyNumberFormat="1" applyFont="1" applyBorder="1" applyAlignment="1">
      <alignment horizontal="right"/>
    </xf>
    <xf numFmtId="0" fontId="3" fillId="0" borderId="0" xfId="0" applyFont="1"/>
    <xf numFmtId="0" fontId="5" fillId="0" borderId="0" xfId="0" applyFont="1"/>
    <xf numFmtId="0" fontId="4" fillId="0" borderId="0" xfId="0" applyFont="1"/>
    <xf numFmtId="1" fontId="4" fillId="0" borderId="0" xfId="0" applyNumberFormat="1" applyFont="1"/>
    <xf numFmtId="2" fontId="4" fillId="0" borderId="0" xfId="0" applyNumberFormat="1" applyFont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4" fillId="0" borderId="0" xfId="0" applyFont="1" applyFill="1" applyBorder="1"/>
    <xf numFmtId="1" fontId="4" fillId="0" borderId="0" xfId="0" applyNumberFormat="1" applyFont="1" applyFill="1" applyBorder="1"/>
    <xf numFmtId="1" fontId="4" fillId="0" borderId="0" xfId="0" applyNumberFormat="1" applyFont="1" applyBorder="1" applyAlignment="1">
      <alignment horizontal="right"/>
    </xf>
    <xf numFmtId="2" fontId="4" fillId="0" borderId="0" xfId="0" applyNumberFormat="1" applyFont="1" applyBorder="1" applyAlignment="1">
      <alignment horizontal="right"/>
    </xf>
    <xf numFmtId="0" fontId="1" fillId="0" borderId="27" xfId="0" applyFont="1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1" xfId="0" applyFont="1" applyBorder="1"/>
    <xf numFmtId="0" fontId="1" fillId="0" borderId="32" xfId="0" applyFont="1" applyBorder="1"/>
    <xf numFmtId="44" fontId="1" fillId="0" borderId="0" xfId="28" applyFont="1"/>
    <xf numFmtId="0" fontId="7" fillId="0" borderId="25" xfId="0" applyFont="1" applyBorder="1"/>
    <xf numFmtId="0" fontId="7" fillId="0" borderId="26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7" fillId="0" borderId="24" xfId="0" applyFont="1" applyBorder="1"/>
    <xf numFmtId="0" fontId="31" fillId="0" borderId="0" xfId="39" applyFont="1" applyBorder="1" applyAlignment="1">
      <alignment horizontal="center"/>
    </xf>
    <xf numFmtId="0" fontId="6" fillId="0" borderId="0" xfId="39"/>
    <xf numFmtId="0" fontId="6" fillId="0" borderId="0" xfId="39" applyAlignment="1">
      <alignment horizontal="center"/>
    </xf>
    <xf numFmtId="0" fontId="32" fillId="0" borderId="0" xfId="39" applyFont="1" applyAlignment="1">
      <alignment horizontal="center"/>
    </xf>
    <xf numFmtId="0" fontId="31" fillId="0" borderId="0" xfId="39" applyFont="1" applyAlignment="1">
      <alignment horizontal="center"/>
    </xf>
    <xf numFmtId="0" fontId="3" fillId="0" borderId="33" xfId="0" applyFont="1" applyBorder="1"/>
    <xf numFmtId="0" fontId="3" fillId="0" borderId="33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left"/>
    </xf>
    <xf numFmtId="0" fontId="3" fillId="0" borderId="36" xfId="0" applyFont="1" applyBorder="1" applyAlignment="1">
      <alignment horizontal="center"/>
    </xf>
    <xf numFmtId="0" fontId="3" fillId="0" borderId="33" xfId="0" applyFont="1" applyBorder="1" applyAlignment="1">
      <alignment horizontal="left"/>
    </xf>
    <xf numFmtId="0" fontId="3" fillId="0" borderId="37" xfId="0" applyFont="1" applyBorder="1" applyAlignment="1">
      <alignment horizontal="center"/>
    </xf>
    <xf numFmtId="0" fontId="3" fillId="0" borderId="34" xfId="0" applyFont="1" applyBorder="1" applyAlignment="1">
      <alignment horizontal="left"/>
    </xf>
    <xf numFmtId="0" fontId="3" fillId="0" borderId="38" xfId="0" applyFont="1" applyBorder="1"/>
    <xf numFmtId="0" fontId="3" fillId="0" borderId="35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2" fontId="3" fillId="0" borderId="39" xfId="0" applyNumberFormat="1" applyFont="1" applyBorder="1" applyAlignment="1">
      <alignment horizontal="center"/>
    </xf>
    <xf numFmtId="2" fontId="3" fillId="0" borderId="34" xfId="0" applyNumberFormat="1" applyFont="1" applyBorder="1" applyAlignment="1">
      <alignment horizontal="center"/>
    </xf>
    <xf numFmtId="0" fontId="3" fillId="0" borderId="40" xfId="0" applyFont="1" applyBorder="1"/>
    <xf numFmtId="0" fontId="3" fillId="0" borderId="41" xfId="0" applyFont="1" applyBorder="1"/>
    <xf numFmtId="0" fontId="3" fillId="0" borderId="35" xfId="0" applyFont="1" applyBorder="1"/>
    <xf numFmtId="0" fontId="3" fillId="0" borderId="42" xfId="0" applyFont="1" applyBorder="1"/>
    <xf numFmtId="0" fontId="3" fillId="0" borderId="1" xfId="0" applyFont="1" applyBorder="1" applyAlignment="1">
      <alignment horizontal="center"/>
    </xf>
    <xf numFmtId="0" fontId="4" fillId="0" borderId="43" xfId="0" applyFont="1" applyBorder="1"/>
    <xf numFmtId="0" fontId="1" fillId="0" borderId="43" xfId="0" applyFont="1" applyBorder="1" applyAlignment="1">
      <alignment horizontal="center"/>
    </xf>
    <xf numFmtId="0" fontId="1" fillId="0" borderId="43" xfId="0" applyFont="1" applyBorder="1"/>
    <xf numFmtId="0" fontId="1" fillId="0" borderId="44" xfId="0" applyFont="1" applyBorder="1"/>
    <xf numFmtId="0" fontId="1" fillId="0" borderId="45" xfId="0" applyFont="1" applyBorder="1"/>
    <xf numFmtId="0" fontId="1" fillId="0" borderId="46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50" xfId="0" applyFont="1" applyBorder="1"/>
    <xf numFmtId="2" fontId="1" fillId="0" borderId="51" xfId="0" applyNumberFormat="1" applyFont="1" applyBorder="1"/>
    <xf numFmtId="0" fontId="1" fillId="0" borderId="46" xfId="0" applyFont="1" applyBorder="1"/>
    <xf numFmtId="0" fontId="4" fillId="0" borderId="42" xfId="0" applyFont="1" applyFill="1" applyBorder="1"/>
    <xf numFmtId="0" fontId="4" fillId="0" borderId="52" xfId="0" applyFont="1" applyFill="1" applyBorder="1"/>
    <xf numFmtId="0" fontId="1" fillId="0" borderId="53" xfId="0" applyFont="1" applyBorder="1"/>
    <xf numFmtId="0" fontId="2" fillId="0" borderId="0" xfId="0" applyFont="1" applyAlignment="1">
      <alignment horizontal="left"/>
    </xf>
    <xf numFmtId="0" fontId="1" fillId="0" borderId="29" xfId="0" applyFont="1" applyBorder="1" applyAlignment="1">
      <alignment horizontal="right"/>
    </xf>
    <xf numFmtId="0" fontId="1" fillId="0" borderId="54" xfId="0" applyFont="1" applyBorder="1" applyAlignment="1">
      <alignment horizontal="right"/>
    </xf>
    <xf numFmtId="0" fontId="1" fillId="0" borderId="55" xfId="0" applyFont="1" applyBorder="1" applyAlignment="1">
      <alignment horizontal="center"/>
    </xf>
    <xf numFmtId="0" fontId="1" fillId="0" borderId="56" xfId="0" applyFont="1" applyBorder="1" applyAlignment="1">
      <alignment horizontal="right"/>
    </xf>
    <xf numFmtId="0" fontId="1" fillId="0" borderId="57" xfId="0" applyFont="1" applyBorder="1" applyAlignment="1">
      <alignment horizontal="center"/>
    </xf>
    <xf numFmtId="0" fontId="1" fillId="0" borderId="54" xfId="0" applyFont="1" applyBorder="1" applyAlignment="1">
      <alignment horizontal="center"/>
    </xf>
    <xf numFmtId="2" fontId="4" fillId="0" borderId="15" xfId="0" applyNumberFormat="1" applyFont="1" applyFill="1" applyBorder="1"/>
    <xf numFmtId="0" fontId="1" fillId="0" borderId="28" xfId="0" applyFont="1" applyBorder="1"/>
    <xf numFmtId="0" fontId="33" fillId="0" borderId="0" xfId="0" applyFont="1"/>
    <xf numFmtId="0" fontId="34" fillId="0" borderId="0" xfId="0" applyFont="1"/>
    <xf numFmtId="0" fontId="1" fillId="0" borderId="59" xfId="0" applyFont="1" applyBorder="1" applyAlignment="1">
      <alignment horizontal="center"/>
    </xf>
    <xf numFmtId="0" fontId="1" fillId="0" borderId="60" xfId="0" applyFont="1" applyBorder="1" applyAlignment="1">
      <alignment horizontal="center"/>
    </xf>
    <xf numFmtId="0" fontId="1" fillId="0" borderId="61" xfId="0" applyFont="1" applyBorder="1" applyAlignment="1">
      <alignment horizontal="center"/>
    </xf>
    <xf numFmtId="0" fontId="1" fillId="0" borderId="28" xfId="0" applyFont="1" applyFill="1" applyBorder="1"/>
    <xf numFmtId="0" fontId="1" fillId="0" borderId="55" xfId="0" applyFont="1" applyFill="1" applyBorder="1"/>
    <xf numFmtId="0" fontId="1" fillId="0" borderId="62" xfId="0" applyFont="1" applyBorder="1"/>
    <xf numFmtId="0" fontId="1" fillId="0" borderId="63" xfId="0" applyFont="1" applyBorder="1"/>
    <xf numFmtId="0" fontId="1" fillId="0" borderId="64" xfId="0" applyFont="1" applyBorder="1"/>
    <xf numFmtId="44" fontId="1" fillId="0" borderId="65" xfId="28" applyFont="1" applyBorder="1"/>
    <xf numFmtId="0" fontId="1" fillId="0" borderId="25" xfId="0" applyFont="1" applyFill="1" applyBorder="1"/>
    <xf numFmtId="0" fontId="1" fillId="0" borderId="66" xfId="0" applyFont="1" applyFill="1" applyBorder="1"/>
    <xf numFmtId="0" fontId="1" fillId="0" borderId="67" xfId="0" applyFont="1" applyBorder="1"/>
    <xf numFmtId="1" fontId="4" fillId="0" borderId="20" xfId="0" applyNumberFormat="1" applyFont="1" applyFill="1" applyBorder="1"/>
    <xf numFmtId="0" fontId="1" fillId="0" borderId="58" xfId="0" applyFont="1" applyBorder="1"/>
    <xf numFmtId="0" fontId="1" fillId="0" borderId="68" xfId="0" applyFont="1" applyBorder="1"/>
    <xf numFmtId="0" fontId="7" fillId="0" borderId="27" xfId="0" applyFont="1" applyBorder="1"/>
    <xf numFmtId="0" fontId="9" fillId="0" borderId="27" xfId="0" applyFont="1" applyBorder="1"/>
    <xf numFmtId="0" fontId="9" fillId="0" borderId="25" xfId="0" applyFont="1" applyBorder="1"/>
    <xf numFmtId="0" fontId="9" fillId="0" borderId="26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4" xfId="0" applyFont="1" applyBorder="1"/>
    <xf numFmtId="1" fontId="32" fillId="0" borderId="0" xfId="39" applyNumberFormat="1" applyFont="1" applyAlignment="1">
      <alignment horizontal="center"/>
    </xf>
    <xf numFmtId="2" fontId="32" fillId="0" borderId="0" xfId="39" applyNumberFormat="1" applyFont="1" applyAlignment="1">
      <alignment horizontal="center"/>
    </xf>
    <xf numFmtId="2" fontId="31" fillId="0" borderId="0" xfId="39" applyNumberFormat="1" applyFont="1" applyAlignment="1">
      <alignment horizontal="center"/>
    </xf>
    <xf numFmtId="0" fontId="1" fillId="0" borderId="69" xfId="0" applyFont="1" applyBorder="1"/>
    <xf numFmtId="2" fontId="4" fillId="0" borderId="0" xfId="0" applyNumberFormat="1" applyFont="1" applyFill="1" applyBorder="1"/>
    <xf numFmtId="0" fontId="1" fillId="0" borderId="70" xfId="0" applyFont="1" applyBorder="1" applyAlignment="1">
      <alignment horizontal="center"/>
    </xf>
    <xf numFmtId="0" fontId="1" fillId="0" borderId="71" xfId="0" applyFont="1" applyBorder="1" applyAlignment="1">
      <alignment horizontal="center"/>
    </xf>
    <xf numFmtId="0" fontId="1" fillId="0" borderId="72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1" fillId="0" borderId="73" xfId="0" applyFont="1" applyBorder="1" applyAlignment="1">
      <alignment horizontal="center"/>
    </xf>
    <xf numFmtId="0" fontId="10" fillId="0" borderId="27" xfId="0" applyFont="1" applyBorder="1"/>
    <xf numFmtId="0" fontId="10" fillId="0" borderId="31" xfId="0" applyFont="1" applyBorder="1"/>
    <xf numFmtId="0" fontId="10" fillId="0" borderId="25" xfId="0" applyFont="1" applyBorder="1"/>
    <xf numFmtId="0" fontId="10" fillId="0" borderId="26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4" xfId="0" applyFont="1" applyBorder="1"/>
    <xf numFmtId="0" fontId="1" fillId="0" borderId="27" xfId="0" applyFont="1" applyBorder="1" applyAlignment="1">
      <alignment wrapText="1"/>
    </xf>
    <xf numFmtId="0" fontId="1" fillId="0" borderId="28" xfId="0" applyFont="1" applyBorder="1" applyAlignment="1">
      <alignment horizontal="right"/>
    </xf>
    <xf numFmtId="0" fontId="1" fillId="0" borderId="0" xfId="0" applyFont="1" applyFill="1" applyBorder="1" applyAlignment="1">
      <alignment horizontal="right"/>
    </xf>
    <xf numFmtId="0" fontId="1" fillId="0" borderId="27" xfId="0" applyFont="1" applyBorder="1" applyAlignment="1">
      <alignment horizontal="right"/>
    </xf>
    <xf numFmtId="0" fontId="1" fillId="0" borderId="26" xfId="0" applyFont="1" applyBorder="1" applyAlignment="1">
      <alignment horizontal="right"/>
    </xf>
    <xf numFmtId="0" fontId="1" fillId="0" borderId="27" xfId="39" applyFont="1" applyBorder="1"/>
    <xf numFmtId="0" fontId="1" fillId="0" borderId="31" xfId="39" applyFont="1" applyBorder="1"/>
    <xf numFmtId="0" fontId="1" fillId="0" borderId="25" xfId="39" applyFont="1" applyBorder="1"/>
    <xf numFmtId="0" fontId="1" fillId="0" borderId="26" xfId="39" applyFont="1" applyBorder="1" applyAlignment="1">
      <alignment horizontal="center"/>
    </xf>
    <xf numFmtId="0" fontId="1" fillId="0" borderId="28" xfId="39" applyFont="1" applyBorder="1" applyAlignment="1">
      <alignment horizontal="center"/>
    </xf>
    <xf numFmtId="0" fontId="1" fillId="0" borderId="29" xfId="39" applyFont="1" applyBorder="1" applyAlignment="1">
      <alignment horizontal="center"/>
    </xf>
    <xf numFmtId="0" fontId="1" fillId="0" borderId="30" xfId="39" applyFont="1" applyBorder="1" applyAlignment="1">
      <alignment horizontal="center"/>
    </xf>
    <xf numFmtId="0" fontId="1" fillId="0" borderId="27" xfId="39" applyFont="1" applyBorder="1" applyAlignment="1">
      <alignment horizontal="center"/>
    </xf>
    <xf numFmtId="0" fontId="1" fillId="0" borderId="24" xfId="39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7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21" xfId="0" applyFont="1" applyBorder="1"/>
    <xf numFmtId="2" fontId="1" fillId="0" borderId="22" xfId="0" applyNumberFormat="1" applyFont="1" applyBorder="1"/>
    <xf numFmtId="0" fontId="1" fillId="0" borderId="0" xfId="0" applyFont="1"/>
    <xf numFmtId="0" fontId="1" fillId="0" borderId="0" xfId="0" applyFont="1" applyFill="1" applyBorder="1"/>
    <xf numFmtId="0" fontId="1" fillId="0" borderId="27" xfId="0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</cellXfs>
  <cellStyles count="50">
    <cellStyle name="20% - Accent1 2" xfId="1"/>
    <cellStyle name="20% - Accent2 2" xfId="2"/>
    <cellStyle name="20% - Accent3 2" xfId="3"/>
    <cellStyle name="20% - Accent4 2" xfId="4"/>
    <cellStyle name="20% - Accent5 2" xfId="5"/>
    <cellStyle name="20% - Accent6 2" xfId="6"/>
    <cellStyle name="40% - Accent1 2" xfId="7"/>
    <cellStyle name="40% - Accent2 2" xfId="8"/>
    <cellStyle name="40% - Accent3 2" xfId="9"/>
    <cellStyle name="40% - Accent4 2" xfId="10"/>
    <cellStyle name="40% - Accent5 2" xfId="11"/>
    <cellStyle name="40% - Accent6 2" xfId="12"/>
    <cellStyle name="60% - Accent1 2" xfId="13"/>
    <cellStyle name="60% - Accent2 2" xfId="14"/>
    <cellStyle name="60% - Accent3 2" xfId="15"/>
    <cellStyle name="60% - Accent4 2" xfId="16"/>
    <cellStyle name="60% - Accent5 2" xfId="17"/>
    <cellStyle name="60% - Accent6 2" xfId="18"/>
    <cellStyle name="Accent1 2" xfId="19"/>
    <cellStyle name="Accent2 2" xfId="20"/>
    <cellStyle name="Accent3 2" xfId="21"/>
    <cellStyle name="Accent4 2" xfId="22"/>
    <cellStyle name="Accent5 2" xfId="23"/>
    <cellStyle name="Accent6 2" xfId="24"/>
    <cellStyle name="Bad 2" xfId="25"/>
    <cellStyle name="Calculation 2" xfId="26"/>
    <cellStyle name="Check Cell 2" xfId="27"/>
    <cellStyle name="Currency" xfId="28" builtinId="4"/>
    <cellStyle name="Currency 2 2" xfId="29"/>
    <cellStyle name="Excel Built-in Normal" xfId="49"/>
    <cellStyle name="Explanatory Text 2" xfId="30"/>
    <cellStyle name="Good 2" xfId="31"/>
    <cellStyle name="Heading 1 2" xfId="32"/>
    <cellStyle name="Heading 2 2" xfId="33"/>
    <cellStyle name="Heading 3 2" xfId="34"/>
    <cellStyle name="Heading 4 2" xfId="35"/>
    <cellStyle name="Input 2" xfId="36"/>
    <cellStyle name="Linked Cell 2" xfId="37"/>
    <cellStyle name="Neutral 2" xfId="38"/>
    <cellStyle name="Normal" xfId="0" builtinId="0"/>
    <cellStyle name="Normal 2" xfId="39"/>
    <cellStyle name="Normal 3" xfId="40"/>
    <cellStyle name="Normal 4" xfId="41"/>
    <cellStyle name="Normal 5" xfId="42"/>
    <cellStyle name="Normal 6" xfId="43"/>
    <cellStyle name="Note 2" xfId="44"/>
    <cellStyle name="Output 2" xfId="45"/>
    <cellStyle name="Title 2" xfId="46"/>
    <cellStyle name="Total 2" xfId="47"/>
    <cellStyle name="Warning Text 2" xfId="4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5"/>
  <sheetViews>
    <sheetView tabSelected="1" zoomScaleNormal="100" workbookViewId="0">
      <selection activeCell="W34" sqref="W34"/>
    </sheetView>
  </sheetViews>
  <sheetFormatPr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63</v>
      </c>
    </row>
    <row r="3" spans="1:16" ht="12.75">
      <c r="B3" s="2" t="s">
        <v>66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193" customFormat="1">
      <c r="A9" s="192"/>
      <c r="B9" s="99" t="s">
        <v>67</v>
      </c>
      <c r="C9" s="108"/>
      <c r="D9" s="100"/>
      <c r="E9" s="100"/>
      <c r="F9" s="123">
        <v>20</v>
      </c>
      <c r="G9" s="124">
        <v>61</v>
      </c>
      <c r="H9" s="125"/>
      <c r="I9" s="104"/>
      <c r="J9" s="125"/>
      <c r="K9" s="124"/>
      <c r="L9" s="105"/>
      <c r="M9" s="124"/>
      <c r="N9" s="125"/>
      <c r="O9" s="106">
        <f t="shared" ref="O9:O14" si="0">SUM(F9:N9)</f>
        <v>81</v>
      </c>
      <c r="P9" s="107">
        <f t="shared" ref="P9:P14" si="1">(F9*$F$5)+(G9*$G$5)+(H9*$H$5)+(I9*$I$5)+(J9*$J$5)+(K9*$K$5)+(L9*$L$5)+(M9*$M$5)+(N9*$N$5)</f>
        <v>17.25</v>
      </c>
    </row>
    <row r="10" spans="1:16" s="196" customFormat="1">
      <c r="A10" s="195"/>
      <c r="B10" s="99" t="s">
        <v>68</v>
      </c>
      <c r="C10" s="108"/>
      <c r="D10" s="100"/>
      <c r="E10" s="100"/>
      <c r="F10" s="123"/>
      <c r="G10" s="124">
        <v>22</v>
      </c>
      <c r="H10" s="125"/>
      <c r="I10" s="104"/>
      <c r="J10" s="125"/>
      <c r="K10" s="124"/>
      <c r="L10" s="105"/>
      <c r="M10" s="124"/>
      <c r="N10" s="125"/>
      <c r="O10" s="106">
        <f t="shared" si="0"/>
        <v>22</v>
      </c>
      <c r="P10" s="107">
        <f t="shared" si="1"/>
        <v>5.5</v>
      </c>
    </row>
    <row r="11" spans="1:16" s="196" customFormat="1">
      <c r="A11" s="195"/>
      <c r="B11" s="99" t="s">
        <v>69</v>
      </c>
      <c r="C11" s="108"/>
      <c r="D11" s="100"/>
      <c r="E11" s="100"/>
      <c r="F11" s="123"/>
      <c r="G11" s="124">
        <v>7</v>
      </c>
      <c r="H11" s="125"/>
      <c r="I11" s="104"/>
      <c r="J11" s="125"/>
      <c r="K11" s="124"/>
      <c r="L11" s="105"/>
      <c r="M11" s="124"/>
      <c r="N11" s="125"/>
      <c r="O11" s="106">
        <f t="shared" si="0"/>
        <v>7</v>
      </c>
      <c r="P11" s="107">
        <f t="shared" si="1"/>
        <v>1.75</v>
      </c>
    </row>
    <row r="12" spans="1:16" s="196" customFormat="1">
      <c r="A12" s="195"/>
      <c r="B12" s="99" t="s">
        <v>70</v>
      </c>
      <c r="C12" s="108"/>
      <c r="D12" s="100"/>
      <c r="E12" s="100"/>
      <c r="F12" s="123"/>
      <c r="G12" s="124">
        <v>13</v>
      </c>
      <c r="H12" s="125"/>
      <c r="I12" s="104"/>
      <c r="J12" s="125"/>
      <c r="K12" s="124"/>
      <c r="L12" s="105"/>
      <c r="M12" s="124"/>
      <c r="N12" s="125"/>
      <c r="O12" s="106">
        <f t="shared" si="0"/>
        <v>13</v>
      </c>
      <c r="P12" s="107">
        <f t="shared" si="1"/>
        <v>3.25</v>
      </c>
    </row>
    <row r="13" spans="1:16" s="196" customFormat="1">
      <c r="A13" s="195"/>
      <c r="B13" s="99"/>
      <c r="C13" s="108"/>
      <c r="D13" s="100"/>
      <c r="E13" s="100"/>
      <c r="F13" s="123"/>
      <c r="G13" s="124"/>
      <c r="H13" s="125"/>
      <c r="I13" s="104"/>
      <c r="J13" s="125"/>
      <c r="K13" s="124"/>
      <c r="L13" s="105"/>
      <c r="M13" s="124"/>
      <c r="N13" s="125"/>
      <c r="O13" s="106">
        <f t="shared" si="0"/>
        <v>0</v>
      </c>
      <c r="P13" s="107">
        <f t="shared" si="1"/>
        <v>0</v>
      </c>
    </row>
    <row r="14" spans="1:16" s="30" customFormat="1">
      <c r="A14" s="1"/>
      <c r="B14" s="99"/>
      <c r="C14" s="108"/>
      <c r="D14" s="100"/>
      <c r="E14" s="100"/>
      <c r="F14" s="123"/>
      <c r="G14" s="124"/>
      <c r="H14" s="125"/>
      <c r="I14" s="104"/>
      <c r="J14" s="125"/>
      <c r="K14" s="124"/>
      <c r="L14" s="105"/>
      <c r="M14" s="124"/>
      <c r="N14" s="125"/>
      <c r="O14" s="106">
        <f t="shared" si="0"/>
        <v>0</v>
      </c>
      <c r="P14" s="107">
        <f t="shared" si="1"/>
        <v>0</v>
      </c>
    </row>
    <row r="15" spans="1:16">
      <c r="A15" s="38"/>
      <c r="B15" s="109" t="s">
        <v>21</v>
      </c>
      <c r="C15" s="109">
        <f t="shared" ref="C15:P15" si="2">SUM(C9:C14)</f>
        <v>0</v>
      </c>
      <c r="D15" s="109">
        <f t="shared" si="2"/>
        <v>0</v>
      </c>
      <c r="E15" s="109">
        <f t="shared" si="2"/>
        <v>0</v>
      </c>
      <c r="F15" s="109">
        <f t="shared" si="2"/>
        <v>20</v>
      </c>
      <c r="G15" s="109">
        <f t="shared" si="2"/>
        <v>103</v>
      </c>
      <c r="H15" s="109">
        <f t="shared" si="2"/>
        <v>0</v>
      </c>
      <c r="I15" s="109">
        <f t="shared" si="2"/>
        <v>0</v>
      </c>
      <c r="J15" s="109">
        <f t="shared" si="2"/>
        <v>0</v>
      </c>
      <c r="K15" s="109">
        <f t="shared" si="2"/>
        <v>0</v>
      </c>
      <c r="L15" s="109">
        <f t="shared" si="2"/>
        <v>0</v>
      </c>
      <c r="M15" s="109">
        <f t="shared" si="2"/>
        <v>0</v>
      </c>
      <c r="N15" s="109">
        <f t="shared" si="2"/>
        <v>0</v>
      </c>
      <c r="O15" s="109">
        <f t="shared" si="2"/>
        <v>123</v>
      </c>
      <c r="P15" s="109">
        <f t="shared" si="2"/>
        <v>27.75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8"/>
  <sheetViews>
    <sheetView workbookViewId="0">
      <selection activeCell="B3" sqref="B3"/>
    </sheetView>
  </sheetViews>
  <sheetFormatPr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47</v>
      </c>
    </row>
    <row r="3" spans="1:16" ht="12.75">
      <c r="B3" s="2" t="s">
        <v>66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99"/>
      <c r="C9" s="108"/>
      <c r="D9" s="100"/>
      <c r="E9" s="100"/>
      <c r="F9" s="152"/>
      <c r="G9" s="153"/>
      <c r="H9" s="154"/>
      <c r="I9" s="155"/>
      <c r="J9" s="154"/>
      <c r="K9" s="153"/>
      <c r="L9" s="156"/>
      <c r="M9" s="153"/>
      <c r="N9" s="154"/>
      <c r="O9" s="106">
        <f t="shared" ref="O9:O17" si="0">SUM(F9:N9)</f>
        <v>0</v>
      </c>
      <c r="P9" s="107">
        <f t="shared" ref="P9:P17" si="1">(F9*$F$5)+(G9*$G$5)+(H9*$H$5)+(I9*$I$5)+(J9*$J$5)+(K9*$K$5)+(L9*$L$5)+(M9*$M$5)+(N9*$N$5)</f>
        <v>0</v>
      </c>
    </row>
    <row r="10" spans="1:16" s="30" customFormat="1">
      <c r="A10" s="1"/>
      <c r="B10" s="99"/>
      <c r="C10" s="108"/>
      <c r="D10" s="100"/>
      <c r="E10" s="100"/>
      <c r="F10" s="123"/>
      <c r="G10" s="124"/>
      <c r="H10" s="125"/>
      <c r="I10" s="104"/>
      <c r="J10" s="125"/>
      <c r="K10" s="124"/>
      <c r="L10" s="105"/>
      <c r="M10" s="124"/>
      <c r="N10" s="125"/>
      <c r="O10" s="106">
        <f t="shared" si="0"/>
        <v>0</v>
      </c>
      <c r="P10" s="107">
        <f t="shared" si="1"/>
        <v>0</v>
      </c>
    </row>
    <row r="11" spans="1:16" s="30" customFormat="1" hidden="1">
      <c r="A11" s="1"/>
      <c r="B11" s="99"/>
      <c r="C11" s="108"/>
      <c r="D11" s="100"/>
      <c r="E11" s="100"/>
      <c r="F11" s="123"/>
      <c r="G11" s="124"/>
      <c r="H11" s="125"/>
      <c r="I11" s="104"/>
      <c r="J11" s="125"/>
      <c r="K11" s="124"/>
      <c r="L11" s="105"/>
      <c r="M11" s="124"/>
      <c r="N11" s="125"/>
      <c r="O11" s="106">
        <f t="shared" si="0"/>
        <v>0</v>
      </c>
      <c r="P11" s="107">
        <f t="shared" si="1"/>
        <v>0</v>
      </c>
    </row>
    <row r="12" spans="1:16" s="30" customFormat="1" hidden="1">
      <c r="A12" s="1"/>
      <c r="B12" s="99"/>
      <c r="C12" s="108"/>
      <c r="D12" s="100"/>
      <c r="E12" s="100"/>
      <c r="F12" s="123"/>
      <c r="G12" s="124"/>
      <c r="H12" s="125"/>
      <c r="I12" s="104"/>
      <c r="J12" s="125"/>
      <c r="K12" s="124"/>
      <c r="L12" s="105"/>
      <c r="M12" s="124"/>
      <c r="N12" s="125"/>
      <c r="O12" s="106">
        <f t="shared" si="0"/>
        <v>0</v>
      </c>
      <c r="P12" s="107">
        <f t="shared" si="1"/>
        <v>0</v>
      </c>
    </row>
    <row r="13" spans="1:16" s="30" customFormat="1" hidden="1">
      <c r="A13" s="1"/>
      <c r="B13" s="99"/>
      <c r="C13" s="108"/>
      <c r="D13" s="100"/>
      <c r="E13" s="100"/>
      <c r="F13" s="123"/>
      <c r="G13" s="124"/>
      <c r="H13" s="125"/>
      <c r="I13" s="104"/>
      <c r="J13" s="125"/>
      <c r="K13" s="124"/>
      <c r="L13" s="105"/>
      <c r="M13" s="124"/>
      <c r="N13" s="125"/>
      <c r="O13" s="106">
        <f t="shared" si="0"/>
        <v>0</v>
      </c>
      <c r="P13" s="107">
        <f t="shared" si="1"/>
        <v>0</v>
      </c>
    </row>
    <row r="14" spans="1:16" s="30" customFormat="1" hidden="1">
      <c r="A14" s="1"/>
      <c r="B14" s="99"/>
      <c r="C14" s="108"/>
      <c r="D14" s="100"/>
      <c r="E14" s="100"/>
      <c r="F14" s="123"/>
      <c r="G14" s="124"/>
      <c r="H14" s="125"/>
      <c r="I14" s="104"/>
      <c r="J14" s="125"/>
      <c r="K14" s="124"/>
      <c r="L14" s="105"/>
      <c r="M14" s="124"/>
      <c r="N14" s="125"/>
      <c r="O14" s="106">
        <f t="shared" si="0"/>
        <v>0</v>
      </c>
      <c r="P14" s="107">
        <f t="shared" si="1"/>
        <v>0</v>
      </c>
    </row>
    <row r="15" spans="1:16" s="30" customFormat="1" hidden="1">
      <c r="A15" s="1"/>
      <c r="B15" s="99"/>
      <c r="C15" s="108"/>
      <c r="D15" s="100"/>
      <c r="E15" s="100"/>
      <c r="F15" s="123"/>
      <c r="G15" s="124"/>
      <c r="H15" s="125"/>
      <c r="I15" s="104"/>
      <c r="J15" s="125"/>
      <c r="K15" s="124"/>
      <c r="L15" s="105"/>
      <c r="M15" s="124"/>
      <c r="N15" s="125"/>
      <c r="O15" s="106">
        <f t="shared" si="0"/>
        <v>0</v>
      </c>
      <c r="P15" s="107">
        <f t="shared" si="1"/>
        <v>0</v>
      </c>
    </row>
    <row r="16" spans="1:16" s="30" customFormat="1" hidden="1">
      <c r="A16" s="1"/>
      <c r="B16" s="99"/>
      <c r="C16" s="108"/>
      <c r="D16" s="100"/>
      <c r="E16" s="100"/>
      <c r="F16" s="123"/>
      <c r="G16" s="124"/>
      <c r="H16" s="125"/>
      <c r="I16" s="104"/>
      <c r="J16" s="125"/>
      <c r="K16" s="124"/>
      <c r="L16" s="105"/>
      <c r="M16" s="124"/>
      <c r="N16" s="125"/>
      <c r="O16" s="106">
        <f t="shared" si="0"/>
        <v>0</v>
      </c>
      <c r="P16" s="107">
        <f t="shared" si="1"/>
        <v>0</v>
      </c>
    </row>
    <row r="17" spans="1:16" s="30" customFormat="1" hidden="1">
      <c r="A17" s="1"/>
      <c r="B17" s="99"/>
      <c r="C17" s="108"/>
      <c r="D17" s="100"/>
      <c r="E17" s="100"/>
      <c r="F17" s="101"/>
      <c r="G17" s="102"/>
      <c r="H17" s="103"/>
      <c r="I17" s="104"/>
      <c r="J17" s="103"/>
      <c r="K17" s="102"/>
      <c r="L17" s="105"/>
      <c r="M17" s="102"/>
      <c r="N17" s="103"/>
      <c r="O17" s="106">
        <f t="shared" si="0"/>
        <v>0</v>
      </c>
      <c r="P17" s="107">
        <f t="shared" si="1"/>
        <v>0</v>
      </c>
    </row>
    <row r="18" spans="1:16">
      <c r="A18" s="38"/>
      <c r="B18" s="109" t="s">
        <v>21</v>
      </c>
      <c r="C18" s="109">
        <f t="shared" ref="C18:P18" si="2">SUM(C9:C17)</f>
        <v>0</v>
      </c>
      <c r="D18" s="109">
        <f t="shared" si="2"/>
        <v>0</v>
      </c>
      <c r="E18" s="109">
        <f t="shared" si="2"/>
        <v>0</v>
      </c>
      <c r="F18" s="109">
        <f t="shared" si="2"/>
        <v>0</v>
      </c>
      <c r="G18" s="109">
        <f t="shared" si="2"/>
        <v>0</v>
      </c>
      <c r="H18" s="109">
        <f t="shared" si="2"/>
        <v>0</v>
      </c>
      <c r="I18" s="109">
        <f t="shared" si="2"/>
        <v>0</v>
      </c>
      <c r="J18" s="109">
        <f t="shared" si="2"/>
        <v>0</v>
      </c>
      <c r="K18" s="109">
        <f t="shared" si="2"/>
        <v>0</v>
      </c>
      <c r="L18" s="109">
        <f t="shared" si="2"/>
        <v>0</v>
      </c>
      <c r="M18" s="109">
        <f t="shared" si="2"/>
        <v>0</v>
      </c>
      <c r="N18" s="109">
        <f t="shared" si="2"/>
        <v>0</v>
      </c>
      <c r="O18" s="109">
        <f t="shared" si="2"/>
        <v>0</v>
      </c>
      <c r="P18" s="109">
        <f t="shared" si="2"/>
        <v>0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4"/>
  <sheetViews>
    <sheetView workbookViewId="0">
      <selection activeCell="B3" sqref="B3"/>
    </sheetView>
  </sheetViews>
  <sheetFormatPr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53</v>
      </c>
    </row>
    <row r="3" spans="1:16" ht="12.75">
      <c r="B3" s="2" t="s">
        <v>66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30" customFormat="1">
      <c r="A9" s="1"/>
      <c r="B9" s="99" t="s">
        <v>52</v>
      </c>
      <c r="C9" s="108"/>
      <c r="D9" s="100"/>
      <c r="E9" s="100"/>
      <c r="F9" s="123"/>
      <c r="G9" s="124"/>
      <c r="H9" s="125"/>
      <c r="I9" s="104"/>
      <c r="J9" s="125"/>
      <c r="K9" s="124"/>
      <c r="L9" s="105"/>
      <c r="M9" s="124"/>
      <c r="N9" s="125"/>
      <c r="O9" s="106">
        <f t="shared" ref="O9:O12" si="0">SUM(F9:N9)</f>
        <v>0</v>
      </c>
      <c r="P9" s="107">
        <f t="shared" ref="P9:P12" si="1">(F9*$F$5)+(G9*$G$5)+(H9*$H$5)+(I9*$I$5)+(J9*$J$5)+(K9*$K$5)+(L9*$L$5)+(M9*$M$5)+(N9*$N$5)</f>
        <v>0</v>
      </c>
    </row>
    <row r="10" spans="1:16" s="30" customFormat="1">
      <c r="A10" s="1"/>
      <c r="B10" s="99"/>
      <c r="C10" s="108"/>
      <c r="D10" s="100"/>
      <c r="E10" s="100"/>
      <c r="F10" s="123"/>
      <c r="G10" s="124"/>
      <c r="H10" s="125"/>
      <c r="I10" s="104"/>
      <c r="J10" s="125"/>
      <c r="K10" s="124"/>
      <c r="L10" s="105"/>
      <c r="M10" s="124"/>
      <c r="N10" s="125"/>
      <c r="O10" s="106">
        <f t="shared" si="0"/>
        <v>0</v>
      </c>
      <c r="P10" s="107">
        <f t="shared" si="1"/>
        <v>0</v>
      </c>
    </row>
    <row r="11" spans="1:16" s="30" customFormat="1">
      <c r="A11" s="1"/>
      <c r="B11" s="99"/>
      <c r="C11" s="108"/>
      <c r="D11" s="100"/>
      <c r="E11" s="100"/>
      <c r="F11" s="123"/>
      <c r="G11" s="124"/>
      <c r="H11" s="125"/>
      <c r="I11" s="104"/>
      <c r="J11" s="125"/>
      <c r="K11" s="124"/>
      <c r="L11" s="105"/>
      <c r="M11" s="124"/>
      <c r="N11" s="125"/>
      <c r="O11" s="106">
        <f t="shared" si="0"/>
        <v>0</v>
      </c>
      <c r="P11" s="107">
        <f t="shared" si="1"/>
        <v>0</v>
      </c>
    </row>
    <row r="12" spans="1:16" s="30" customFormat="1">
      <c r="A12" s="1"/>
      <c r="B12" s="99"/>
      <c r="C12" s="108"/>
      <c r="D12" s="100"/>
      <c r="E12" s="100"/>
      <c r="F12" s="123"/>
      <c r="G12" s="124"/>
      <c r="H12" s="125"/>
      <c r="I12" s="104"/>
      <c r="J12" s="125"/>
      <c r="K12" s="124"/>
      <c r="L12" s="105"/>
      <c r="M12" s="124"/>
      <c r="N12" s="125"/>
      <c r="O12" s="106">
        <f t="shared" si="0"/>
        <v>0</v>
      </c>
      <c r="P12" s="107">
        <f t="shared" si="1"/>
        <v>0</v>
      </c>
    </row>
    <row r="13" spans="1:16" s="30" customFormat="1">
      <c r="A13" s="1"/>
      <c r="B13" s="99"/>
      <c r="C13" s="108"/>
      <c r="D13" s="100"/>
      <c r="E13" s="100"/>
      <c r="F13" s="123"/>
      <c r="G13" s="124"/>
      <c r="H13" s="125"/>
      <c r="I13" s="104"/>
      <c r="J13" s="125"/>
      <c r="K13" s="124"/>
      <c r="L13" s="105"/>
      <c r="M13" s="124"/>
      <c r="N13" s="125"/>
      <c r="O13" s="106">
        <f>SUM(F13:N13)</f>
        <v>0</v>
      </c>
      <c r="P13" s="107">
        <f>(F13*$F$5)+(G13*$G$5)+(H13*$H$5)+(I13*$I$5)+(J13*$J$5)+(K13*$K$5)+(L13*$L$5)+(M13*$M$5)+(N13*$N$5)</f>
        <v>0</v>
      </c>
    </row>
    <row r="14" spans="1:16">
      <c r="A14" s="38"/>
      <c r="B14" s="109" t="s">
        <v>21</v>
      </c>
      <c r="C14" s="109">
        <f t="shared" ref="C14:P14" si="2">SUM(C9:C13)</f>
        <v>0</v>
      </c>
      <c r="D14" s="109">
        <f t="shared" si="2"/>
        <v>0</v>
      </c>
      <c r="E14" s="109">
        <f t="shared" si="2"/>
        <v>0</v>
      </c>
      <c r="F14" s="109">
        <f t="shared" si="2"/>
        <v>0</v>
      </c>
      <c r="G14" s="109">
        <f t="shared" si="2"/>
        <v>0</v>
      </c>
      <c r="H14" s="109">
        <f t="shared" si="2"/>
        <v>0</v>
      </c>
      <c r="I14" s="109">
        <f t="shared" si="2"/>
        <v>0</v>
      </c>
      <c r="J14" s="109">
        <f t="shared" si="2"/>
        <v>0</v>
      </c>
      <c r="K14" s="109">
        <f t="shared" si="2"/>
        <v>0</v>
      </c>
      <c r="L14" s="109">
        <f t="shared" si="2"/>
        <v>0</v>
      </c>
      <c r="M14" s="109">
        <f t="shared" si="2"/>
        <v>0</v>
      </c>
      <c r="N14" s="109">
        <f t="shared" si="2"/>
        <v>0</v>
      </c>
      <c r="O14" s="109">
        <f t="shared" si="2"/>
        <v>0</v>
      </c>
      <c r="P14" s="109">
        <f t="shared" si="2"/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27"/>
  <sheetViews>
    <sheetView workbookViewId="0">
      <selection activeCell="N41" sqref="N41"/>
    </sheetView>
  </sheetViews>
  <sheetFormatPr defaultRowHeight="11.25"/>
  <cols>
    <col min="1" max="1" width="3.140625" style="1" customWidth="1"/>
    <col min="2" max="2" width="38.5703125" style="1" customWidth="1"/>
    <col min="3" max="3" width="11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>
      <c r="B2" s="2" t="s">
        <v>66</v>
      </c>
      <c r="C2" s="2"/>
      <c r="D2" s="112"/>
      <c r="E2" s="2"/>
    </row>
    <row r="3" spans="1:16">
      <c r="B3" s="3"/>
      <c r="C3" s="4" t="s">
        <v>0</v>
      </c>
      <c r="D3" s="4" t="s">
        <v>1</v>
      </c>
      <c r="E3" s="3" t="s">
        <v>2</v>
      </c>
      <c r="F3" s="5" t="s">
        <v>33</v>
      </c>
      <c r="G3" s="6" t="s">
        <v>4</v>
      </c>
      <c r="H3" s="7"/>
      <c r="I3" s="8" t="s">
        <v>5</v>
      </c>
      <c r="J3" s="9"/>
      <c r="K3" s="10" t="s">
        <v>6</v>
      </c>
      <c r="L3" s="4"/>
      <c r="M3" s="10" t="s">
        <v>7</v>
      </c>
      <c r="N3" s="9"/>
      <c r="O3" s="3"/>
      <c r="P3" s="3"/>
    </row>
    <row r="4" spans="1:16">
      <c r="B4" s="11"/>
      <c r="C4" s="12">
        <v>5</v>
      </c>
      <c r="D4" s="13"/>
      <c r="E4" s="13"/>
      <c r="F4" s="14">
        <v>0.1</v>
      </c>
      <c r="G4" s="15">
        <v>0.25</v>
      </c>
      <c r="H4" s="16">
        <v>0.25</v>
      </c>
      <c r="I4" s="17">
        <v>0.5</v>
      </c>
      <c r="J4" s="16">
        <v>0.5</v>
      </c>
      <c r="K4" s="19">
        <v>1</v>
      </c>
      <c r="L4" s="18">
        <v>1</v>
      </c>
      <c r="M4" s="19">
        <v>2</v>
      </c>
      <c r="N4" s="20">
        <v>2</v>
      </c>
      <c r="O4" s="21"/>
      <c r="P4" s="22"/>
    </row>
    <row r="5" spans="1:16" s="30" customFormat="1" ht="12" thickBot="1">
      <c r="A5" s="1"/>
      <c r="B5" s="23" t="s">
        <v>8</v>
      </c>
      <c r="C5" s="24"/>
      <c r="D5" s="24"/>
      <c r="E5" s="24"/>
      <c r="F5" s="25" t="s">
        <v>9</v>
      </c>
      <c r="G5" s="26" t="s">
        <v>10</v>
      </c>
      <c r="H5" s="27" t="s">
        <v>11</v>
      </c>
      <c r="I5" s="28" t="s">
        <v>12</v>
      </c>
      <c r="J5" s="27" t="s">
        <v>13</v>
      </c>
      <c r="K5" s="26" t="s">
        <v>14</v>
      </c>
      <c r="L5" s="29" t="s">
        <v>15</v>
      </c>
      <c r="M5" s="26" t="s">
        <v>16</v>
      </c>
      <c r="N5" s="27" t="s">
        <v>17</v>
      </c>
      <c r="O5" s="28" t="s">
        <v>18</v>
      </c>
      <c r="P5" s="29" t="s">
        <v>19</v>
      </c>
    </row>
    <row r="6" spans="1:16">
      <c r="B6" s="13"/>
      <c r="C6" s="13"/>
      <c r="D6" s="13"/>
      <c r="E6" s="13"/>
      <c r="F6" s="31"/>
      <c r="G6" s="31"/>
      <c r="H6" s="31"/>
      <c r="I6" s="31"/>
      <c r="J6" s="31"/>
      <c r="K6" s="31"/>
      <c r="L6" s="31"/>
      <c r="M6" s="31"/>
      <c r="N6" s="31"/>
      <c r="O6" s="13"/>
      <c r="P6" s="32"/>
    </row>
    <row r="7" spans="1:16" ht="12" thickBot="1">
      <c r="B7" s="33" t="s">
        <v>38</v>
      </c>
      <c r="C7" s="33"/>
      <c r="D7" s="33"/>
      <c r="E7" s="33"/>
      <c r="F7" s="34"/>
      <c r="G7" s="34"/>
      <c r="H7" s="34"/>
      <c r="I7" s="34"/>
      <c r="J7" s="34"/>
      <c r="K7" s="34"/>
      <c r="L7" s="34"/>
      <c r="M7" s="34"/>
      <c r="N7" s="34"/>
      <c r="O7" s="35"/>
      <c r="P7" s="35"/>
    </row>
    <row r="8" spans="1:16">
      <c r="B8" s="58" t="s">
        <v>94</v>
      </c>
      <c r="C8" s="150"/>
      <c r="D8" s="51"/>
      <c r="E8" s="52"/>
      <c r="F8" s="53">
        <v>5</v>
      </c>
      <c r="G8" s="59">
        <v>8</v>
      </c>
      <c r="H8" s="60"/>
      <c r="I8" s="61">
        <v>4</v>
      </c>
      <c r="J8" s="60"/>
      <c r="K8" s="59">
        <v>3</v>
      </c>
      <c r="L8" s="62"/>
      <c r="M8" s="59"/>
      <c r="N8" s="60">
        <v>3</v>
      </c>
      <c r="O8" s="120">
        <f>SUM(C8:N8)</f>
        <v>23</v>
      </c>
      <c r="P8" s="37">
        <f>(C8*$C$4)+(F8*$F$4)+(G8*$G$4)+(H8*$H$4)+(I8*$I$4)+(J8*$J$4)+(K8*$K$4)+(L8*$L$4)+(M8*$M$4)+(N8*$N$4)</f>
        <v>13.5</v>
      </c>
    </row>
    <row r="9" spans="1:16">
      <c r="B9" s="58" t="s">
        <v>95</v>
      </c>
      <c r="C9" s="150"/>
      <c r="D9" s="51">
        <v>2</v>
      </c>
      <c r="E9" s="52"/>
      <c r="F9" s="53"/>
      <c r="G9" s="59">
        <v>484</v>
      </c>
      <c r="H9" s="60"/>
      <c r="I9" s="61">
        <v>50</v>
      </c>
      <c r="J9" s="60"/>
      <c r="K9" s="59">
        <v>50</v>
      </c>
      <c r="L9" s="62"/>
      <c r="M9" s="59"/>
      <c r="N9" s="60">
        <v>69</v>
      </c>
      <c r="O9" s="120">
        <f t="shared" ref="O9:O10" si="0">SUM(F9:N9)</f>
        <v>653</v>
      </c>
      <c r="P9" s="37">
        <f>(F9*$F$4)+(G9*$G$4)+(H9*$H$4)+(I9*$I$4)+(J9*$J$4)+(K9*$K$4)+(L9*$L$4)+(M9*$M$4)+(N9*$N$4)</f>
        <v>334</v>
      </c>
    </row>
    <row r="10" spans="1:16">
      <c r="B10" s="194"/>
      <c r="C10" s="150"/>
      <c r="D10" s="51"/>
      <c r="E10" s="52"/>
      <c r="F10" s="53"/>
      <c r="G10" s="59"/>
      <c r="H10" s="60"/>
      <c r="I10" s="61"/>
      <c r="J10" s="60"/>
      <c r="K10" s="59"/>
      <c r="L10" s="62"/>
      <c r="M10" s="59"/>
      <c r="N10" s="60"/>
      <c r="O10" s="120">
        <f t="shared" si="0"/>
        <v>0</v>
      </c>
      <c r="P10" s="37">
        <f>(F10*$F$4)+(G10*$G$4)+(H10*$H$4)+(I10*$I$4)+(J10*$J$4)+(K10*$K$4)+(L10*$L$4)+(M10*$M$4)+(N10*$N$4)</f>
        <v>0</v>
      </c>
    </row>
    <row r="11" spans="1:16">
      <c r="B11" s="58"/>
      <c r="C11" s="150"/>
      <c r="D11" s="51"/>
      <c r="E11" s="52"/>
      <c r="F11" s="53"/>
      <c r="G11" s="59"/>
      <c r="H11" s="60"/>
      <c r="I11" s="61"/>
      <c r="J11" s="60"/>
      <c r="K11" s="59"/>
      <c r="L11" s="62"/>
      <c r="M11" s="59"/>
      <c r="N11" s="60"/>
      <c r="O11" s="120">
        <f t="shared" ref="O11" si="1">SUM(F11:N11)</f>
        <v>0</v>
      </c>
      <c r="P11" s="37">
        <f>(F11*$F$4)+(G11*$G$4)+(H11*$H$4)+(I11*$I$4)+(J11*$J$4)+(K11*$K$4)+(L11*$L$4)+(M11*$M$4)+(N11*$N$4)</f>
        <v>0</v>
      </c>
    </row>
    <row r="12" spans="1:16" ht="12" thickBot="1">
      <c r="A12" s="38"/>
      <c r="B12" s="39" t="s">
        <v>21</v>
      </c>
      <c r="C12" s="39">
        <f t="shared" ref="C12:P12" si="2">SUM(C8:C11)</f>
        <v>0</v>
      </c>
      <c r="D12" s="39">
        <f t="shared" si="2"/>
        <v>2</v>
      </c>
      <c r="E12" s="39">
        <f t="shared" si="2"/>
        <v>0</v>
      </c>
      <c r="F12" s="39">
        <f t="shared" si="2"/>
        <v>5</v>
      </c>
      <c r="G12" s="39">
        <f t="shared" si="2"/>
        <v>492</v>
      </c>
      <c r="H12" s="39">
        <f t="shared" si="2"/>
        <v>0</v>
      </c>
      <c r="I12" s="39">
        <f t="shared" si="2"/>
        <v>54</v>
      </c>
      <c r="J12" s="39">
        <f t="shared" si="2"/>
        <v>0</v>
      </c>
      <c r="K12" s="39">
        <f t="shared" si="2"/>
        <v>53</v>
      </c>
      <c r="L12" s="39">
        <f t="shared" si="2"/>
        <v>0</v>
      </c>
      <c r="M12" s="39">
        <f t="shared" si="2"/>
        <v>0</v>
      </c>
      <c r="N12" s="39">
        <f t="shared" si="2"/>
        <v>72</v>
      </c>
      <c r="O12" s="39">
        <f t="shared" si="2"/>
        <v>676</v>
      </c>
      <c r="P12" s="39">
        <f t="shared" si="2"/>
        <v>347.5</v>
      </c>
    </row>
    <row r="13" spans="1:16">
      <c r="B13" s="38"/>
      <c r="C13" s="38"/>
      <c r="D13" s="38"/>
      <c r="E13" s="38"/>
      <c r="F13" s="40"/>
      <c r="G13" s="40"/>
      <c r="H13" s="40"/>
      <c r="I13" s="40"/>
      <c r="J13" s="40"/>
      <c r="K13" s="40"/>
      <c r="L13" s="40"/>
      <c r="M13" s="40"/>
      <c r="N13" s="40"/>
      <c r="O13" s="38"/>
      <c r="P13" s="38"/>
    </row>
    <row r="14" spans="1:16">
      <c r="O14" s="38"/>
    </row>
    <row r="15" spans="1:16" ht="12" hidden="1" thickBot="1">
      <c r="B15" s="33" t="s">
        <v>39</v>
      </c>
      <c r="C15" s="33"/>
      <c r="D15" s="33"/>
      <c r="E15" s="33"/>
      <c r="F15" s="34"/>
      <c r="G15" s="34"/>
      <c r="H15" s="34"/>
      <c r="I15" s="34"/>
      <c r="J15" s="34"/>
      <c r="K15" s="34"/>
      <c r="L15" s="34"/>
      <c r="M15" s="34"/>
      <c r="N15" s="34"/>
      <c r="O15" s="35"/>
      <c r="P15" s="35"/>
    </row>
    <row r="16" spans="1:16" ht="12" hidden="1" customHeight="1">
      <c r="B16" s="166"/>
      <c r="C16" s="51"/>
      <c r="D16" s="52"/>
      <c r="E16" s="52"/>
      <c r="F16" s="170"/>
      <c r="G16" s="167"/>
      <c r="H16" s="60"/>
      <c r="I16" s="168"/>
      <c r="J16" s="60"/>
      <c r="K16" s="167"/>
      <c r="L16" s="169"/>
      <c r="M16" s="59"/>
      <c r="N16" s="113"/>
      <c r="O16" s="36">
        <f>SUM(F16:N16)</f>
        <v>0</v>
      </c>
      <c r="P16" s="37">
        <f>(F16*$F$4)+(G16*$G$4)+(H16*$H$4)+(I16*$I$4)+(J16*$J$4)+(K16*$K$4)+(L16*$L$4)+(M16*$M$4)+(N16*$N$4)</f>
        <v>0</v>
      </c>
    </row>
    <row r="17" spans="2:16" hidden="1">
      <c r="B17" s="166"/>
      <c r="C17" s="51"/>
      <c r="D17" s="52"/>
      <c r="E17" s="52"/>
      <c r="F17" s="114"/>
      <c r="G17" s="116"/>
      <c r="H17" s="115"/>
      <c r="I17" s="116"/>
      <c r="J17" s="117"/>
      <c r="K17" s="116"/>
      <c r="L17" s="117"/>
      <c r="M17" s="118"/>
      <c r="N17" s="113"/>
      <c r="O17" s="36">
        <f>SUM(F17:N17)</f>
        <v>0</v>
      </c>
      <c r="P17" s="37">
        <f>(F17*$F$4)+(G17*$G$4)+(H17*$H$4)+(I17*$I$4)+(J17*$J$4)+(K17*$K$4)+(L17*$L$4)+(M17*$M$4)+(N17*$N$4)</f>
        <v>0</v>
      </c>
    </row>
    <row r="18" spans="2:16" ht="12" hidden="1" thickBot="1">
      <c r="B18" s="39" t="s">
        <v>21</v>
      </c>
      <c r="C18" s="39">
        <f t="shared" ref="C18:P18" si="3">SUM(C16:C17)</f>
        <v>0</v>
      </c>
      <c r="D18" s="39">
        <f t="shared" si="3"/>
        <v>0</v>
      </c>
      <c r="E18" s="39">
        <f t="shared" si="3"/>
        <v>0</v>
      </c>
      <c r="F18" s="39">
        <f t="shared" si="3"/>
        <v>0</v>
      </c>
      <c r="G18" s="39">
        <f t="shared" si="3"/>
        <v>0</v>
      </c>
      <c r="H18" s="39">
        <f t="shared" si="3"/>
        <v>0</v>
      </c>
      <c r="I18" s="39">
        <f t="shared" si="3"/>
        <v>0</v>
      </c>
      <c r="J18" s="39">
        <f t="shared" si="3"/>
        <v>0</v>
      </c>
      <c r="K18" s="39">
        <f t="shared" si="3"/>
        <v>0</v>
      </c>
      <c r="L18" s="39">
        <f t="shared" si="3"/>
        <v>0</v>
      </c>
      <c r="M18" s="39">
        <f t="shared" si="3"/>
        <v>0</v>
      </c>
      <c r="N18" s="39">
        <f t="shared" si="3"/>
        <v>0</v>
      </c>
      <c r="O18" s="39">
        <f t="shared" si="3"/>
        <v>0</v>
      </c>
      <c r="P18" s="119">
        <f t="shared" si="3"/>
        <v>0</v>
      </c>
    </row>
    <row r="19" spans="2:16" hidden="1"/>
    <row r="20" spans="2:16" hidden="1"/>
    <row r="21" spans="2:16" ht="12" hidden="1" thickBot="1">
      <c r="B21" s="33" t="s">
        <v>40</v>
      </c>
      <c r="C21" s="33"/>
      <c r="D21" s="33"/>
      <c r="E21" s="33"/>
      <c r="F21" s="34"/>
      <c r="G21" s="34"/>
      <c r="H21" s="34"/>
      <c r="I21" s="34"/>
      <c r="J21" s="34"/>
      <c r="K21" s="34"/>
      <c r="L21" s="34"/>
      <c r="M21" s="34"/>
      <c r="N21" s="34"/>
      <c r="O21" s="35"/>
      <c r="P21" s="35"/>
    </row>
    <row r="22" spans="2:16" hidden="1">
      <c r="B22" s="58"/>
      <c r="C22" s="63"/>
      <c r="D22" s="52"/>
      <c r="E22" s="52"/>
      <c r="F22" s="53"/>
      <c r="G22" s="59"/>
      <c r="H22" s="60"/>
      <c r="I22" s="61"/>
      <c r="J22" s="60"/>
      <c r="K22" s="59"/>
      <c r="L22" s="62"/>
      <c r="M22" s="59"/>
      <c r="N22" s="60"/>
      <c r="O22" s="36">
        <f>SUM(F22:N22)</f>
        <v>0</v>
      </c>
      <c r="P22" s="37">
        <f>(F22*$F$4)+(G22*$G$4)+(H22*$H$4)+(I22*$I$4)+(J22*$J$4)+(K22*$K$4)+(L22*$L$4)+(M22*$M$4)+(N22*$N$4)</f>
        <v>0</v>
      </c>
    </row>
    <row r="23" spans="2:16" hidden="1">
      <c r="B23" s="58"/>
      <c r="C23" s="51"/>
      <c r="D23" s="52"/>
      <c r="E23" s="52"/>
      <c r="F23" s="53"/>
      <c r="G23" s="59"/>
      <c r="H23" s="60"/>
      <c r="I23" s="61"/>
      <c r="J23" s="60"/>
      <c r="K23" s="59"/>
      <c r="L23" s="62"/>
      <c r="M23" s="59"/>
      <c r="N23" s="60"/>
      <c r="O23" s="36">
        <f>SUM(F23:N23)</f>
        <v>0</v>
      </c>
      <c r="P23" s="37">
        <f>(F23*$F$4)+(G23*$G$4)+(H23*$H$4)+(I23*$I$4)+(J23*$J$4)+(K23*$K$4)+(L23*$L$4)+(M23*$M$4)+(N23*$N$4)</f>
        <v>0</v>
      </c>
    </row>
    <row r="24" spans="2:16" hidden="1">
      <c r="B24" s="58"/>
      <c r="C24" s="51"/>
      <c r="D24" s="52"/>
      <c r="E24" s="52"/>
      <c r="F24" s="53"/>
      <c r="G24" s="59"/>
      <c r="H24" s="60"/>
      <c r="I24" s="61"/>
      <c r="J24" s="60"/>
      <c r="K24" s="59"/>
      <c r="L24" s="62"/>
      <c r="M24" s="59"/>
      <c r="N24" s="60"/>
      <c r="O24" s="36">
        <f>SUM(C24:N24)</f>
        <v>0</v>
      </c>
      <c r="P24" s="37">
        <f>(C24*$C$4)+(G24*$G$4)+(H24*$H$4)+(I24*$I$4)+(J24*$J$4)+(K24*$K$4)+(L24*$L$4)+(M24*$M$4)+(N24*$N$4)</f>
        <v>0</v>
      </c>
    </row>
    <row r="25" spans="2:16" ht="12" hidden="1" thickBot="1">
      <c r="B25" s="39" t="s">
        <v>21</v>
      </c>
      <c r="C25" s="39">
        <f>SUM(C22:C23)</f>
        <v>0</v>
      </c>
      <c r="D25" s="39">
        <f>SUM(D22:D23)</f>
        <v>0</v>
      </c>
      <c r="E25" s="39">
        <f>SUM(E22:E23)</f>
        <v>0</v>
      </c>
      <c r="F25" s="39">
        <f t="shared" ref="F25:P25" si="4">SUM(F22:F24)</f>
        <v>0</v>
      </c>
      <c r="G25" s="39">
        <f t="shared" si="4"/>
        <v>0</v>
      </c>
      <c r="H25" s="39">
        <f t="shared" si="4"/>
        <v>0</v>
      </c>
      <c r="I25" s="39">
        <f t="shared" si="4"/>
        <v>0</v>
      </c>
      <c r="J25" s="39">
        <f t="shared" si="4"/>
        <v>0</v>
      </c>
      <c r="K25" s="39">
        <f t="shared" si="4"/>
        <v>0</v>
      </c>
      <c r="L25" s="39">
        <f t="shared" si="4"/>
        <v>0</v>
      </c>
      <c r="M25" s="39">
        <f t="shared" si="4"/>
        <v>0</v>
      </c>
      <c r="N25" s="39">
        <f t="shared" si="4"/>
        <v>0</v>
      </c>
      <c r="O25" s="39">
        <f t="shared" si="4"/>
        <v>0</v>
      </c>
      <c r="P25" s="119">
        <f t="shared" si="4"/>
        <v>0</v>
      </c>
    </row>
    <row r="26" spans="2:16">
      <c r="B26" s="54"/>
      <c r="C26" s="54"/>
      <c r="D26" s="54"/>
      <c r="E26" s="54"/>
      <c r="F26" s="54"/>
      <c r="G26" s="54"/>
      <c r="H26" s="54"/>
      <c r="I26" s="54"/>
      <c r="J26" s="54"/>
      <c r="K26" s="54"/>
      <c r="L26" s="54"/>
      <c r="M26" s="54"/>
      <c r="N26" s="54"/>
      <c r="O26" s="54"/>
      <c r="P26" s="151"/>
    </row>
    <row r="27" spans="2:16">
      <c r="N27" s="122" t="s">
        <v>29</v>
      </c>
      <c r="O27" s="121">
        <f>SUM(O12+O18+O25)</f>
        <v>676</v>
      </c>
      <c r="P27" s="121">
        <f>SUM(P12+P18+P25)</f>
        <v>347.5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1"/>
  <sheetViews>
    <sheetView workbookViewId="0">
      <selection activeCell="F10" sqref="F10"/>
    </sheetView>
  </sheetViews>
  <sheetFormatPr defaultRowHeight="11.25"/>
  <cols>
    <col min="1" max="1" width="3.140625" style="195" customWidth="1"/>
    <col min="2" max="2" width="23.28515625" style="195" customWidth="1"/>
    <col min="3" max="3" width="9.7109375" style="195" customWidth="1"/>
    <col min="4" max="4" width="6.28515625" style="195" customWidth="1"/>
    <col min="5" max="5" width="6" style="195" customWidth="1"/>
    <col min="6" max="6" width="5.7109375" style="195" customWidth="1"/>
    <col min="7" max="7" width="7.42578125" style="195" customWidth="1"/>
    <col min="8" max="9" width="5.7109375" style="195" customWidth="1"/>
    <col min="10" max="10" width="7" style="195" customWidth="1"/>
    <col min="11" max="12" width="5.7109375" style="195" customWidth="1"/>
    <col min="13" max="13" width="7.42578125" style="195" customWidth="1"/>
    <col min="14" max="14" width="6.85546875" style="195" customWidth="1"/>
    <col min="15" max="15" width="6.7109375" style="195" customWidth="1"/>
    <col min="16" max="16" width="9.7109375" style="195" customWidth="1"/>
    <col min="17" max="17" width="10" style="195" customWidth="1"/>
    <col min="18" max="16384" width="9.140625" style="195"/>
  </cols>
  <sheetData>
    <row r="2" spans="1:16" ht="12.75">
      <c r="B2" s="2" t="s">
        <v>59</v>
      </c>
    </row>
    <row r="3" spans="1:16" ht="12.75">
      <c r="B3" s="2" t="s">
        <v>66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196" customFormat="1">
      <c r="A6" s="195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196" customFormat="1">
      <c r="A9" s="195"/>
      <c r="B9" s="99" t="s">
        <v>52</v>
      </c>
      <c r="C9" s="108"/>
      <c r="D9" s="100"/>
      <c r="E9" s="100"/>
      <c r="F9" s="123">
        <v>60</v>
      </c>
      <c r="G9" s="124">
        <v>20</v>
      </c>
      <c r="H9" s="125"/>
      <c r="I9" s="104"/>
      <c r="J9" s="125"/>
      <c r="K9" s="124">
        <v>6</v>
      </c>
      <c r="L9" s="105"/>
      <c r="M9" s="124"/>
      <c r="N9" s="125">
        <v>1</v>
      </c>
      <c r="O9" s="106">
        <f t="shared" ref="O9" si="0">SUM(F9:N9)</f>
        <v>87</v>
      </c>
      <c r="P9" s="107">
        <f t="shared" ref="P9" si="1">(F9*$F$5)+(G9*$G$5)+(H9*$H$5)+(I9*$I$5)+(J9*$J$5)+(K9*$K$5)+(L9*$L$5)+(M9*$M$5)+(N9*$N$5)</f>
        <v>19</v>
      </c>
    </row>
    <row r="10" spans="1:16" s="196" customFormat="1">
      <c r="A10" s="195"/>
      <c r="B10" s="99"/>
      <c r="C10" s="108"/>
      <c r="D10" s="100"/>
      <c r="E10" s="100"/>
      <c r="F10" s="123"/>
      <c r="G10" s="124"/>
      <c r="H10" s="125"/>
      <c r="I10" s="104"/>
      <c r="J10" s="125"/>
      <c r="K10" s="124"/>
      <c r="L10" s="105"/>
      <c r="M10" s="124"/>
      <c r="N10" s="125"/>
      <c r="O10" s="106"/>
      <c r="P10" s="107"/>
    </row>
    <row r="11" spans="1:16">
      <c r="A11" s="203"/>
      <c r="B11" s="109" t="s">
        <v>21</v>
      </c>
      <c r="C11" s="109">
        <f t="shared" ref="C11:P11" si="2">SUM(C9:C10)</f>
        <v>0</v>
      </c>
      <c r="D11" s="109">
        <f t="shared" si="2"/>
        <v>0</v>
      </c>
      <c r="E11" s="109">
        <f t="shared" si="2"/>
        <v>0</v>
      </c>
      <c r="F11" s="109">
        <f t="shared" si="2"/>
        <v>60</v>
      </c>
      <c r="G11" s="109">
        <f t="shared" si="2"/>
        <v>20</v>
      </c>
      <c r="H11" s="109">
        <f t="shared" si="2"/>
        <v>0</v>
      </c>
      <c r="I11" s="109">
        <f t="shared" si="2"/>
        <v>0</v>
      </c>
      <c r="J11" s="109">
        <f t="shared" si="2"/>
        <v>0</v>
      </c>
      <c r="K11" s="109">
        <f t="shared" si="2"/>
        <v>6</v>
      </c>
      <c r="L11" s="109">
        <f t="shared" si="2"/>
        <v>0</v>
      </c>
      <c r="M11" s="109">
        <f t="shared" si="2"/>
        <v>0</v>
      </c>
      <c r="N11" s="109">
        <f t="shared" si="2"/>
        <v>1</v>
      </c>
      <c r="O11" s="109">
        <f t="shared" si="2"/>
        <v>87</v>
      </c>
      <c r="P11" s="109">
        <f t="shared" si="2"/>
        <v>19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6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B35" sqref="B35"/>
    </sheetView>
  </sheetViews>
  <sheetFormatPr defaultRowHeight="11.25"/>
  <cols>
    <col min="1" max="1" width="3.140625" style="1" customWidth="1"/>
    <col min="2" max="2" width="48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/>
      <c r="C1" s="2"/>
      <c r="D1" s="2"/>
      <c r="E1" s="2"/>
    </row>
    <row r="2" spans="1:16" ht="12.75">
      <c r="B2" s="2" t="s">
        <v>66</v>
      </c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thickBot="1">
      <c r="B6" s="33" t="s">
        <v>32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>
      <c r="A7" s="1"/>
      <c r="B7" s="194" t="s">
        <v>88</v>
      </c>
      <c r="C7" s="158"/>
      <c r="D7" s="159"/>
      <c r="E7" s="159"/>
      <c r="F7" s="160"/>
      <c r="G7" s="161">
        <v>1268</v>
      </c>
      <c r="H7" s="162"/>
      <c r="I7" s="163">
        <v>14</v>
      </c>
      <c r="J7" s="162"/>
      <c r="K7" s="161">
        <v>5</v>
      </c>
      <c r="L7" s="164"/>
      <c r="M7" s="161">
        <v>18</v>
      </c>
      <c r="N7" s="162"/>
      <c r="O7" s="36">
        <f t="shared" ref="O7:O12" si="0">SUM(F7:N7)</f>
        <v>1305</v>
      </c>
      <c r="P7" s="37">
        <f t="shared" ref="P7:P12" si="1">(F7*$F$3)+(G7*$G$3)+(H7*$H$3)+(I7*$I$3)+(J7*$J$3)+(K7*$K$3)+(L7*$L$3)+(M7*$M$3)+(N7*$N$3)</f>
        <v>365</v>
      </c>
    </row>
    <row r="8" spans="1:16" s="30" customFormat="1">
      <c r="A8" s="1"/>
      <c r="B8" s="157" t="s">
        <v>89</v>
      </c>
      <c r="C8" s="165"/>
      <c r="D8" s="159"/>
      <c r="E8" s="159"/>
      <c r="F8" s="160"/>
      <c r="G8" s="161">
        <v>31</v>
      </c>
      <c r="H8" s="162"/>
      <c r="I8" s="163">
        <v>2</v>
      </c>
      <c r="J8" s="162"/>
      <c r="K8" s="161">
        <v>4</v>
      </c>
      <c r="L8" s="164"/>
      <c r="M8" s="161"/>
      <c r="N8" s="162"/>
      <c r="O8" s="36">
        <f t="shared" si="0"/>
        <v>37</v>
      </c>
      <c r="P8" s="37">
        <f t="shared" si="1"/>
        <v>12.75</v>
      </c>
    </row>
    <row r="9" spans="1:16" s="30" customFormat="1">
      <c r="A9" s="1"/>
      <c r="B9" s="194" t="s">
        <v>90</v>
      </c>
      <c r="C9" s="165"/>
      <c r="D9" s="159"/>
      <c r="E9" s="159"/>
      <c r="F9" s="160"/>
      <c r="G9" s="161">
        <v>18</v>
      </c>
      <c r="H9" s="162"/>
      <c r="I9" s="163">
        <v>2</v>
      </c>
      <c r="J9" s="162"/>
      <c r="K9" s="161"/>
      <c r="L9" s="164"/>
      <c r="M9" s="161"/>
      <c r="N9" s="162"/>
      <c r="O9" s="36">
        <f t="shared" si="0"/>
        <v>20</v>
      </c>
      <c r="P9" s="37">
        <f t="shared" si="1"/>
        <v>5.5</v>
      </c>
    </row>
    <row r="10" spans="1:16" s="30" customFormat="1">
      <c r="A10" s="1"/>
      <c r="B10" s="194" t="s">
        <v>91</v>
      </c>
      <c r="C10" s="165"/>
      <c r="D10" s="159"/>
      <c r="E10" s="159"/>
      <c r="F10" s="160"/>
      <c r="G10" s="161"/>
      <c r="H10" s="162"/>
      <c r="I10" s="163">
        <v>2</v>
      </c>
      <c r="J10" s="162"/>
      <c r="K10" s="161"/>
      <c r="L10" s="164"/>
      <c r="M10" s="161"/>
      <c r="N10" s="162"/>
      <c r="O10" s="36">
        <f t="shared" si="0"/>
        <v>2</v>
      </c>
      <c r="P10" s="37">
        <f t="shared" si="1"/>
        <v>1</v>
      </c>
    </row>
    <row r="11" spans="1:16" s="30" customFormat="1">
      <c r="A11" s="1"/>
      <c r="B11" s="194" t="s">
        <v>92</v>
      </c>
      <c r="C11" s="165"/>
      <c r="D11" s="159"/>
      <c r="E11" s="159"/>
      <c r="F11" s="160"/>
      <c r="G11" s="161"/>
      <c r="H11" s="162"/>
      <c r="I11" s="163">
        <v>6</v>
      </c>
      <c r="J11" s="162"/>
      <c r="K11" s="161"/>
      <c r="L11" s="164"/>
      <c r="M11" s="161"/>
      <c r="N11" s="162"/>
      <c r="O11" s="36">
        <f t="shared" si="0"/>
        <v>6</v>
      </c>
      <c r="P11" s="37">
        <f t="shared" si="1"/>
        <v>3</v>
      </c>
    </row>
    <row r="12" spans="1:16" s="30" customFormat="1">
      <c r="A12" s="1"/>
      <c r="B12" s="194" t="s">
        <v>93</v>
      </c>
      <c r="C12" s="165"/>
      <c r="D12" s="159"/>
      <c r="E12" s="159"/>
      <c r="F12" s="160"/>
      <c r="G12" s="161">
        <v>3</v>
      </c>
      <c r="H12" s="162"/>
      <c r="I12" s="163"/>
      <c r="J12" s="162"/>
      <c r="K12" s="161"/>
      <c r="L12" s="164"/>
      <c r="M12" s="161"/>
      <c r="N12" s="162"/>
      <c r="O12" s="36">
        <f t="shared" si="0"/>
        <v>3</v>
      </c>
      <c r="P12" s="37">
        <f t="shared" si="1"/>
        <v>0.75</v>
      </c>
    </row>
    <row r="13" spans="1:16" s="196" customFormat="1">
      <c r="A13" s="195"/>
      <c r="B13" s="157"/>
      <c r="C13" s="165"/>
      <c r="D13" s="159"/>
      <c r="E13" s="159"/>
      <c r="F13" s="160"/>
      <c r="G13" s="161"/>
      <c r="H13" s="162"/>
      <c r="I13" s="163"/>
      <c r="J13" s="162"/>
      <c r="K13" s="161"/>
      <c r="L13" s="164"/>
      <c r="M13" s="161"/>
      <c r="N13" s="162"/>
      <c r="O13" s="190">
        <f t="shared" ref="O13" si="2">SUM(F13:N13)</f>
        <v>0</v>
      </c>
      <c r="P13" s="202">
        <f t="shared" ref="P13" si="3">(F13*$F$3)+(G13*$G$3)+(H13*$H$3)+(I13*$I$3)+(J13*$J$3)+(K13*$K$3)+(L13*$L$3)+(M13*$M$3)+(N13*$N$3)</f>
        <v>0</v>
      </c>
    </row>
    <row r="14" spans="1:16" s="30" customFormat="1">
      <c r="A14" s="1"/>
      <c r="B14" s="139"/>
      <c r="C14" s="146"/>
      <c r="D14" s="140"/>
      <c r="E14" s="140"/>
      <c r="F14" s="141"/>
      <c r="G14" s="142"/>
      <c r="H14" s="143"/>
      <c r="I14" s="144"/>
      <c r="J14" s="143"/>
      <c r="K14" s="142"/>
      <c r="L14" s="145"/>
      <c r="M14" s="142"/>
      <c r="N14" s="143"/>
      <c r="O14" s="36">
        <f>SUM(F14:N14)</f>
        <v>0</v>
      </c>
      <c r="P14" s="37">
        <f>(F14*$F$3)+(G14*$G$3)+(H14*$H$3)+(I14*$I$3)+(J14*$J$3)+(K14*$K$3)+(L14*$L$3)+(M14*$M$3)+(N14*$N$3)</f>
        <v>0</v>
      </c>
    </row>
    <row r="15" spans="1:16" ht="12" thickBot="1">
      <c r="A15" s="38"/>
      <c r="B15" s="39" t="s">
        <v>21</v>
      </c>
      <c r="C15" s="39">
        <f t="shared" ref="C15:P15" si="4">SUM(C7:C14)</f>
        <v>0</v>
      </c>
      <c r="D15" s="39">
        <f t="shared" si="4"/>
        <v>0</v>
      </c>
      <c r="E15" s="39">
        <f t="shared" si="4"/>
        <v>0</v>
      </c>
      <c r="F15" s="39">
        <f t="shared" si="4"/>
        <v>0</v>
      </c>
      <c r="G15" s="39">
        <f t="shared" si="4"/>
        <v>1320</v>
      </c>
      <c r="H15" s="39">
        <f t="shared" si="4"/>
        <v>0</v>
      </c>
      <c r="I15" s="39">
        <f t="shared" si="4"/>
        <v>26</v>
      </c>
      <c r="J15" s="39">
        <f t="shared" si="4"/>
        <v>0</v>
      </c>
      <c r="K15" s="39">
        <f t="shared" si="4"/>
        <v>9</v>
      </c>
      <c r="L15" s="39">
        <f t="shared" si="4"/>
        <v>0</v>
      </c>
      <c r="M15" s="39">
        <f t="shared" si="4"/>
        <v>18</v>
      </c>
      <c r="N15" s="39">
        <f t="shared" si="4"/>
        <v>0</v>
      </c>
      <c r="O15" s="39">
        <f t="shared" si="4"/>
        <v>1373</v>
      </c>
      <c r="P15" s="39">
        <f t="shared" si="4"/>
        <v>388</v>
      </c>
    </row>
    <row r="16" spans="1:16">
      <c r="B16" s="38"/>
      <c r="C16" s="38"/>
      <c r="D16" s="38"/>
      <c r="E16" s="38"/>
      <c r="F16" s="40"/>
      <c r="G16" s="40"/>
      <c r="H16" s="40"/>
      <c r="I16" s="40"/>
      <c r="J16" s="40"/>
      <c r="K16" s="40"/>
      <c r="L16" s="40"/>
      <c r="M16" s="40"/>
      <c r="N16" s="40"/>
      <c r="O16" s="38"/>
      <c r="P16" s="38"/>
    </row>
    <row r="17" spans="1:16" hidden="1">
      <c r="B17" s="13"/>
      <c r="C17" s="13"/>
      <c r="D17" s="13"/>
      <c r="E17" s="13"/>
      <c r="F17" s="31"/>
      <c r="G17" s="31"/>
      <c r="H17" s="31"/>
      <c r="I17" s="31"/>
      <c r="J17" s="31"/>
      <c r="K17" s="31"/>
      <c r="L17" s="31"/>
      <c r="M17" s="31"/>
      <c r="N17" s="31"/>
      <c r="O17" s="13"/>
      <c r="P17" s="13"/>
    </row>
    <row r="18" spans="1:16" ht="12" hidden="1" thickBot="1">
      <c r="B18" s="33" t="s">
        <v>31</v>
      </c>
      <c r="C18" s="33"/>
      <c r="D18" s="33"/>
      <c r="E18" s="33"/>
      <c r="F18" s="34"/>
      <c r="G18" s="34"/>
      <c r="H18" s="34"/>
      <c r="I18" s="34"/>
      <c r="J18" s="34"/>
      <c r="K18" s="34"/>
      <c r="L18" s="34"/>
      <c r="M18" s="34"/>
      <c r="N18" s="34"/>
      <c r="O18" s="35"/>
      <c r="P18" s="35"/>
    </row>
    <row r="19" spans="1:16" s="30" customFormat="1" hidden="1">
      <c r="A19" s="1"/>
      <c r="B19" s="58" t="s">
        <v>52</v>
      </c>
      <c r="C19" s="63"/>
      <c r="D19" s="52"/>
      <c r="E19" s="52"/>
      <c r="F19" s="53"/>
      <c r="G19" s="59"/>
      <c r="H19" s="60"/>
      <c r="I19" s="61"/>
      <c r="J19" s="60"/>
      <c r="K19" s="59"/>
      <c r="L19" s="62"/>
      <c r="M19" s="59"/>
      <c r="N19" s="60"/>
      <c r="O19" s="36">
        <f>SUM(F19:N19)</f>
        <v>0</v>
      </c>
      <c r="P19" s="37">
        <f>(C19*$C$3)+(F19*$F$3)+(G19*$G$3)+(H19*$H$3)+(I19*$I$3)+(J19*$J$3)+(K19*$K$3)+(L19*$L$3)+(M19*$M$3)+(N19*$N$3)</f>
        <v>0</v>
      </c>
    </row>
    <row r="20" spans="1:16" s="30" customFormat="1" hidden="1">
      <c r="A20" s="1"/>
      <c r="B20" s="58"/>
      <c r="C20" s="51"/>
      <c r="D20" s="52"/>
      <c r="E20" s="52"/>
      <c r="F20" s="53"/>
      <c r="G20" s="59"/>
      <c r="H20" s="60"/>
      <c r="I20" s="61"/>
      <c r="J20" s="60"/>
      <c r="K20" s="59"/>
      <c r="L20" s="62"/>
      <c r="M20" s="59"/>
      <c r="N20" s="60"/>
      <c r="O20" s="36">
        <f>SUM(F20:N20)</f>
        <v>0</v>
      </c>
      <c r="P20" s="37">
        <f>(F20*$F$3)+(G20*$G$3)+(H20*$H$3)+(I20*$I$3)+(J20*$J$3)+(K20*$K$3)+(L20*$L$3)+(M20*$M$3)+(N20*$N$3)</f>
        <v>0</v>
      </c>
    </row>
    <row r="21" spans="1:16" s="30" customFormat="1" hidden="1">
      <c r="A21" s="1"/>
      <c r="B21" s="58"/>
      <c r="C21" s="51"/>
      <c r="D21" s="52"/>
      <c r="E21" s="52"/>
      <c r="F21" s="53"/>
      <c r="G21" s="59"/>
      <c r="H21" s="60"/>
      <c r="I21" s="61"/>
      <c r="J21" s="60"/>
      <c r="K21" s="59"/>
      <c r="L21" s="62"/>
      <c r="M21" s="59"/>
      <c r="N21" s="60"/>
      <c r="O21" s="36">
        <f>SUM(F21:N21)</f>
        <v>0</v>
      </c>
      <c r="P21" s="37">
        <f>(F21*$F$3)+(G21*$G$3)+(H21*$H$3)+(I21*$I$3)+(J21*$J$3)+(K21*$K$3)+(L21*$L$3)+(M21*$M$3)+(N21*$N$3)</f>
        <v>0</v>
      </c>
    </row>
    <row r="22" spans="1:16" ht="12" hidden="1" thickBot="1">
      <c r="A22" s="38"/>
      <c r="B22" s="39" t="s">
        <v>21</v>
      </c>
      <c r="C22" s="39">
        <f>SUM(C19:C21)</f>
        <v>0</v>
      </c>
      <c r="D22" s="39">
        <f>SUM(D19:D21)</f>
        <v>0</v>
      </c>
      <c r="E22" s="39">
        <f>SUM(E19:E21)</f>
        <v>0</v>
      </c>
      <c r="F22" s="39">
        <f>SUM(F19:F21)</f>
        <v>0</v>
      </c>
      <c r="G22" s="39">
        <f>SUM(G19:G21)</f>
        <v>0</v>
      </c>
      <c r="H22" s="39">
        <f t="shared" ref="H22:P22" si="5">SUM(H19:H21)</f>
        <v>0</v>
      </c>
      <c r="I22" s="39">
        <f t="shared" si="5"/>
        <v>0</v>
      </c>
      <c r="J22" s="39">
        <f t="shared" si="5"/>
        <v>0</v>
      </c>
      <c r="K22" s="39">
        <f t="shared" si="5"/>
        <v>0</v>
      </c>
      <c r="L22" s="39">
        <f t="shared" si="5"/>
        <v>0</v>
      </c>
      <c r="M22" s="39">
        <f t="shared" si="5"/>
        <v>0</v>
      </c>
      <c r="N22" s="39">
        <f t="shared" si="5"/>
        <v>0</v>
      </c>
      <c r="O22" s="41">
        <f t="shared" si="5"/>
        <v>0</v>
      </c>
      <c r="P22" s="41">
        <f t="shared" si="5"/>
        <v>0</v>
      </c>
    </row>
    <row r="23" spans="1:16" hidden="1">
      <c r="G23" s="42"/>
    </row>
    <row r="24" spans="1:16" ht="12.75" hidden="1">
      <c r="B24" s="2"/>
      <c r="C24" s="2"/>
      <c r="D24" s="2"/>
      <c r="E24" s="2"/>
      <c r="F24" s="47"/>
      <c r="G24" s="47"/>
      <c r="H24" s="47"/>
      <c r="I24" s="47"/>
      <c r="J24" s="47"/>
      <c r="K24" s="47"/>
      <c r="L24" s="47"/>
      <c r="M24" s="47"/>
      <c r="N24" s="47"/>
      <c r="O24" s="2"/>
      <c r="P24" s="2"/>
    </row>
    <row r="25" spans="1:16" hidden="1">
      <c r="M25" s="48" t="s">
        <v>21</v>
      </c>
      <c r="O25" s="49">
        <f>+O22+O15</f>
        <v>1373</v>
      </c>
      <c r="P25" s="50">
        <f>+P22+P15</f>
        <v>388</v>
      </c>
    </row>
    <row r="26" spans="1:16" hidden="1"/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0"/>
  <sheetViews>
    <sheetView zoomScaleNormal="100" workbookViewId="0">
      <selection activeCell="J70" sqref="J70"/>
    </sheetView>
  </sheetViews>
  <sheetFormatPr defaultRowHeight="11.25"/>
  <cols>
    <col min="1" max="1" width="3.140625" style="1" customWidth="1"/>
    <col min="2" max="2" width="29.140625" style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 t="s">
        <v>66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hidden="1" thickBot="1">
      <c r="B6" s="33" t="s">
        <v>44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 hidden="1">
      <c r="A7" s="1"/>
      <c r="B7" s="58" t="s">
        <v>37</v>
      </c>
      <c r="C7" s="63"/>
      <c r="D7" s="52"/>
      <c r="E7" s="52"/>
      <c r="F7" s="53"/>
      <c r="G7" s="59"/>
      <c r="H7" s="60"/>
      <c r="I7" s="61"/>
      <c r="J7" s="60"/>
      <c r="K7" s="59"/>
      <c r="L7" s="62"/>
      <c r="M7" s="59"/>
      <c r="N7" s="60"/>
      <c r="O7" s="36">
        <f>SUM(C7:N7)</f>
        <v>0</v>
      </c>
      <c r="P7" s="37">
        <f>(C7*$C$3)+(F7*$F$3)+(G7*$G$3)+(H7*$H$3)+(I7*$I$3)+(J7*$J$3)+(K7*$K$3)+(L7*$L$3)+(M7*$M$3)+(N7*$N$3)</f>
        <v>0</v>
      </c>
    </row>
    <row r="8" spans="1:16" s="30" customFormat="1" hidden="1">
      <c r="A8" s="1"/>
      <c r="B8" s="58"/>
      <c r="C8" s="51"/>
      <c r="D8" s="52"/>
      <c r="E8" s="52"/>
      <c r="F8" s="53"/>
      <c r="G8" s="59"/>
      <c r="H8" s="60"/>
      <c r="I8" s="61"/>
      <c r="J8" s="60"/>
      <c r="K8" s="59"/>
      <c r="L8" s="62"/>
      <c r="M8" s="59"/>
      <c r="N8" s="60"/>
      <c r="O8" s="36">
        <f t="shared" ref="O8:O21" si="0">SUM(F8:N8)</f>
        <v>0</v>
      </c>
      <c r="P8" s="37">
        <f t="shared" ref="P8:P21" si="1">(F8*$F$3)+(G8*$G$3)+(H8*$H$3)+(I8*$I$3)+(J8*$J$3)+(K8*$K$3)+(L8*$L$3)+(M8*$M$3)+(N8*$N$3)</f>
        <v>0</v>
      </c>
    </row>
    <row r="9" spans="1:16" s="30" customFormat="1" hidden="1">
      <c r="A9" s="1"/>
      <c r="B9" s="58"/>
      <c r="C9" s="51"/>
      <c r="D9" s="52"/>
      <c r="E9" s="52"/>
      <c r="F9" s="53"/>
      <c r="G9" s="59"/>
      <c r="H9" s="60"/>
      <c r="I9" s="61"/>
      <c r="J9" s="60"/>
      <c r="K9" s="59"/>
      <c r="L9" s="62"/>
      <c r="M9" s="59"/>
      <c r="N9" s="60"/>
      <c r="O9" s="36">
        <f t="shared" si="0"/>
        <v>0</v>
      </c>
      <c r="P9" s="37">
        <f t="shared" si="1"/>
        <v>0</v>
      </c>
    </row>
    <row r="10" spans="1:16" s="30" customFormat="1" hidden="1">
      <c r="A10" s="1"/>
      <c r="B10" s="58"/>
      <c r="C10" s="51"/>
      <c r="D10" s="52"/>
      <c r="E10" s="52"/>
      <c r="F10" s="53"/>
      <c r="G10" s="59"/>
      <c r="H10" s="60"/>
      <c r="I10" s="61"/>
      <c r="J10" s="60"/>
      <c r="K10" s="59"/>
      <c r="L10" s="62"/>
      <c r="M10" s="59"/>
      <c r="N10" s="60"/>
      <c r="O10" s="36">
        <f t="shared" si="0"/>
        <v>0</v>
      </c>
      <c r="P10" s="37">
        <f t="shared" si="1"/>
        <v>0</v>
      </c>
    </row>
    <row r="11" spans="1:16" s="30" customFormat="1" hidden="1">
      <c r="A11" s="1"/>
      <c r="B11" s="58"/>
      <c r="C11" s="51"/>
      <c r="D11" s="52"/>
      <c r="E11" s="52"/>
      <c r="F11" s="53"/>
      <c r="G11" s="59"/>
      <c r="H11" s="60"/>
      <c r="I11" s="61"/>
      <c r="J11" s="60"/>
      <c r="K11" s="59"/>
      <c r="L11" s="62"/>
      <c r="M11" s="59"/>
      <c r="N11" s="60"/>
      <c r="O11" s="36">
        <f t="shared" si="0"/>
        <v>0</v>
      </c>
      <c r="P11" s="37">
        <f t="shared" si="1"/>
        <v>0</v>
      </c>
    </row>
    <row r="12" spans="1:16" s="30" customFormat="1" hidden="1">
      <c r="A12" s="1"/>
      <c r="B12" s="58"/>
      <c r="C12" s="51"/>
      <c r="D12" s="52"/>
      <c r="E12" s="52"/>
      <c r="F12" s="53"/>
      <c r="G12" s="59"/>
      <c r="H12" s="60"/>
      <c r="I12" s="61"/>
      <c r="J12" s="60"/>
      <c r="K12" s="59"/>
      <c r="L12" s="62"/>
      <c r="M12" s="59"/>
      <c r="N12" s="60"/>
      <c r="O12" s="36">
        <f t="shared" si="0"/>
        <v>0</v>
      </c>
      <c r="P12" s="37">
        <f t="shared" si="1"/>
        <v>0</v>
      </c>
    </row>
    <row r="13" spans="1:16" s="30" customFormat="1" hidden="1">
      <c r="A13" s="1"/>
      <c r="B13" s="58"/>
      <c r="C13" s="51"/>
      <c r="D13" s="52"/>
      <c r="E13" s="52"/>
      <c r="F13" s="53"/>
      <c r="G13" s="59"/>
      <c r="H13" s="60"/>
      <c r="I13" s="61"/>
      <c r="J13" s="60"/>
      <c r="K13" s="59"/>
      <c r="L13" s="62"/>
      <c r="M13" s="59"/>
      <c r="N13" s="60"/>
      <c r="O13" s="36">
        <f t="shared" si="0"/>
        <v>0</v>
      </c>
      <c r="P13" s="37">
        <f t="shared" si="1"/>
        <v>0</v>
      </c>
    </row>
    <row r="14" spans="1:16" s="30" customFormat="1" hidden="1">
      <c r="A14" s="1"/>
      <c r="B14" s="58"/>
      <c r="C14" s="51"/>
      <c r="D14" s="52"/>
      <c r="E14" s="52"/>
      <c r="F14" s="53"/>
      <c r="G14" s="59"/>
      <c r="H14" s="60"/>
      <c r="I14" s="61"/>
      <c r="J14" s="60"/>
      <c r="K14" s="59"/>
      <c r="L14" s="62"/>
      <c r="M14" s="59"/>
      <c r="N14" s="60"/>
      <c r="O14" s="36">
        <f t="shared" si="0"/>
        <v>0</v>
      </c>
      <c r="P14" s="37">
        <f t="shared" si="1"/>
        <v>0</v>
      </c>
    </row>
    <row r="15" spans="1:16" s="30" customFormat="1" hidden="1">
      <c r="A15" s="1"/>
      <c r="B15" s="58"/>
      <c r="C15" s="51"/>
      <c r="D15" s="52"/>
      <c r="E15" s="52"/>
      <c r="F15" s="53"/>
      <c r="G15" s="59"/>
      <c r="H15" s="60"/>
      <c r="I15" s="61"/>
      <c r="J15" s="60"/>
      <c r="K15" s="59"/>
      <c r="L15" s="62"/>
      <c r="M15" s="59"/>
      <c r="N15" s="60"/>
      <c r="O15" s="36">
        <f t="shared" si="0"/>
        <v>0</v>
      </c>
      <c r="P15" s="37">
        <f t="shared" si="1"/>
        <v>0</v>
      </c>
    </row>
    <row r="16" spans="1:16" s="30" customFormat="1" hidden="1">
      <c r="A16" s="1"/>
      <c r="B16" s="58"/>
      <c r="C16" s="51"/>
      <c r="D16" s="52"/>
      <c r="E16" s="52"/>
      <c r="F16" s="53"/>
      <c r="G16" s="59"/>
      <c r="H16" s="60"/>
      <c r="I16" s="61"/>
      <c r="J16" s="60"/>
      <c r="K16" s="59"/>
      <c r="L16" s="62"/>
      <c r="M16" s="59"/>
      <c r="N16" s="60"/>
      <c r="O16" s="36">
        <f t="shared" si="0"/>
        <v>0</v>
      </c>
      <c r="P16" s="37">
        <f t="shared" si="1"/>
        <v>0</v>
      </c>
    </row>
    <row r="17" spans="1:16" s="30" customFormat="1" hidden="1">
      <c r="A17" s="1"/>
      <c r="B17" s="58"/>
      <c r="C17" s="51"/>
      <c r="D17" s="52"/>
      <c r="E17" s="52"/>
      <c r="F17" s="53"/>
      <c r="G17" s="59"/>
      <c r="H17" s="60"/>
      <c r="I17" s="61"/>
      <c r="J17" s="60"/>
      <c r="K17" s="59"/>
      <c r="L17" s="62"/>
      <c r="M17" s="59"/>
      <c r="N17" s="60"/>
      <c r="O17" s="36">
        <f t="shared" si="0"/>
        <v>0</v>
      </c>
      <c r="P17" s="37">
        <f t="shared" si="1"/>
        <v>0</v>
      </c>
    </row>
    <row r="18" spans="1:16" s="30" customFormat="1" hidden="1">
      <c r="A18" s="1"/>
      <c r="B18" s="58"/>
      <c r="C18" s="51"/>
      <c r="D18" s="52"/>
      <c r="E18" s="52"/>
      <c r="F18" s="53"/>
      <c r="G18" s="59"/>
      <c r="H18" s="60"/>
      <c r="I18" s="61"/>
      <c r="J18" s="60"/>
      <c r="K18" s="59"/>
      <c r="L18" s="62"/>
      <c r="M18" s="59"/>
      <c r="N18" s="60"/>
      <c r="O18" s="36">
        <f t="shared" si="0"/>
        <v>0</v>
      </c>
      <c r="P18" s="37">
        <f t="shared" si="1"/>
        <v>0</v>
      </c>
    </row>
    <row r="19" spans="1:16" s="30" customFormat="1" hidden="1">
      <c r="A19" s="1"/>
      <c r="B19" s="58"/>
      <c r="C19" s="51"/>
      <c r="D19" s="52"/>
      <c r="E19" s="52"/>
      <c r="F19" s="53"/>
      <c r="G19" s="59"/>
      <c r="H19" s="60"/>
      <c r="I19" s="61"/>
      <c r="J19" s="60"/>
      <c r="K19" s="59"/>
      <c r="L19" s="62"/>
      <c r="M19" s="59"/>
      <c r="N19" s="60"/>
      <c r="O19" s="36">
        <f t="shared" si="0"/>
        <v>0</v>
      </c>
      <c r="P19" s="37">
        <f t="shared" si="1"/>
        <v>0</v>
      </c>
    </row>
    <row r="20" spans="1:16" s="30" customFormat="1" hidden="1">
      <c r="A20" s="1"/>
      <c r="B20" s="58"/>
      <c r="C20" s="51"/>
      <c r="D20" s="52"/>
      <c r="E20" s="52"/>
      <c r="F20" s="53"/>
      <c r="G20" s="59"/>
      <c r="H20" s="60"/>
      <c r="I20" s="61"/>
      <c r="J20" s="60"/>
      <c r="K20" s="59"/>
      <c r="L20" s="62"/>
      <c r="M20" s="59"/>
      <c r="N20" s="60"/>
      <c r="O20" s="36">
        <f t="shared" si="0"/>
        <v>0</v>
      </c>
      <c r="P20" s="37">
        <f t="shared" si="1"/>
        <v>0</v>
      </c>
    </row>
    <row r="21" spans="1:16" s="30" customFormat="1" hidden="1">
      <c r="A21" s="1"/>
      <c r="B21" s="58"/>
      <c r="C21" s="51"/>
      <c r="D21" s="52"/>
      <c r="E21" s="52"/>
      <c r="F21" s="53"/>
      <c r="G21" s="59"/>
      <c r="H21" s="60"/>
      <c r="I21" s="61"/>
      <c r="J21" s="60"/>
      <c r="K21" s="59"/>
      <c r="L21" s="62"/>
      <c r="M21" s="59"/>
      <c r="N21" s="60"/>
      <c r="O21" s="36">
        <f t="shared" si="0"/>
        <v>0</v>
      </c>
      <c r="P21" s="37">
        <f t="shared" si="1"/>
        <v>0</v>
      </c>
    </row>
    <row r="22" spans="1:16" ht="12" hidden="1" thickBot="1">
      <c r="A22" s="38"/>
      <c r="B22" s="39" t="s">
        <v>21</v>
      </c>
      <c r="C22" s="39">
        <f t="shared" ref="C22:P22" si="2">SUM(C7:C21)</f>
        <v>0</v>
      </c>
      <c r="D22" s="39">
        <f t="shared" si="2"/>
        <v>0</v>
      </c>
      <c r="E22" s="39">
        <f t="shared" si="2"/>
        <v>0</v>
      </c>
      <c r="F22" s="39">
        <f t="shared" si="2"/>
        <v>0</v>
      </c>
      <c r="G22" s="39">
        <f t="shared" si="2"/>
        <v>0</v>
      </c>
      <c r="H22" s="39">
        <f t="shared" si="2"/>
        <v>0</v>
      </c>
      <c r="I22" s="39">
        <f t="shared" si="2"/>
        <v>0</v>
      </c>
      <c r="J22" s="39">
        <f t="shared" si="2"/>
        <v>0</v>
      </c>
      <c r="K22" s="39">
        <f t="shared" si="2"/>
        <v>0</v>
      </c>
      <c r="L22" s="39">
        <f t="shared" si="2"/>
        <v>0</v>
      </c>
      <c r="M22" s="39">
        <f t="shared" si="2"/>
        <v>0</v>
      </c>
      <c r="N22" s="39">
        <f t="shared" si="2"/>
        <v>0</v>
      </c>
      <c r="O22" s="110">
        <f t="shared" si="2"/>
        <v>0</v>
      </c>
      <c r="P22" s="39">
        <f t="shared" si="2"/>
        <v>0</v>
      </c>
    </row>
    <row r="23" spans="1:16" hidden="1">
      <c r="B23" s="38"/>
      <c r="C23" s="38"/>
      <c r="D23" s="38"/>
      <c r="E23" s="38"/>
      <c r="F23" s="40"/>
      <c r="G23" s="40"/>
      <c r="H23" s="40"/>
      <c r="I23" s="40"/>
      <c r="J23" s="40"/>
      <c r="K23" s="40"/>
      <c r="L23" s="40"/>
      <c r="M23" s="40"/>
      <c r="N23" s="40"/>
      <c r="O23" s="38"/>
      <c r="P23" s="38"/>
    </row>
    <row r="24" spans="1:16">
      <c r="A24" s="38"/>
      <c r="B24" s="54"/>
      <c r="C24" s="54"/>
      <c r="D24" s="54"/>
      <c r="E24" s="54"/>
      <c r="F24" s="54"/>
      <c r="G24" s="55"/>
      <c r="H24" s="55"/>
      <c r="I24" s="55"/>
      <c r="J24" s="55"/>
      <c r="K24" s="55"/>
      <c r="L24" s="55"/>
      <c r="M24" s="55"/>
      <c r="N24" s="55"/>
      <c r="O24" s="56"/>
      <c r="P24" s="57"/>
    </row>
    <row r="25" spans="1:16" ht="12" thickBot="1">
      <c r="B25" s="33" t="s">
        <v>43</v>
      </c>
      <c r="C25" s="33"/>
      <c r="D25" s="33"/>
      <c r="E25" s="33"/>
      <c r="F25" s="34"/>
      <c r="G25" s="34"/>
      <c r="H25" s="34"/>
      <c r="I25" s="34"/>
      <c r="J25" s="34"/>
      <c r="K25" s="34"/>
      <c r="L25" s="34"/>
      <c r="M25" s="34"/>
      <c r="N25" s="34"/>
      <c r="O25" s="35"/>
      <c r="P25" s="35"/>
    </row>
    <row r="26" spans="1:16" s="30" customFormat="1">
      <c r="A26" s="1"/>
      <c r="B26" s="194" t="s">
        <v>37</v>
      </c>
      <c r="C26" s="63"/>
      <c r="D26" s="52"/>
      <c r="E26" s="52"/>
      <c r="F26" s="53">
        <v>826</v>
      </c>
      <c r="G26" s="59">
        <v>522</v>
      </c>
      <c r="H26" s="60"/>
      <c r="I26" s="61">
        <v>12</v>
      </c>
      <c r="J26" s="60"/>
      <c r="K26" s="59">
        <v>61</v>
      </c>
      <c r="L26" s="62"/>
      <c r="M26" s="59"/>
      <c r="N26" s="60">
        <v>93</v>
      </c>
      <c r="O26" s="36">
        <f t="shared" ref="O26:O27" si="3">SUM(F26:N26)</f>
        <v>1514</v>
      </c>
      <c r="P26" s="37">
        <f t="shared" ref="P26:P27" si="4">(F26*$F$3)+(G26*$G$3)+(H26*$H$3)+(I26*$I$3)+(J26*$J$3)+(K26*$K$3)+(L26*$L$3)+(M26*$M$3)+(N26*$N$3)</f>
        <v>466.1</v>
      </c>
    </row>
    <row r="27" spans="1:16" s="30" customFormat="1">
      <c r="A27" s="1"/>
      <c r="B27" s="58"/>
      <c r="C27" s="51"/>
      <c r="D27" s="52"/>
      <c r="E27" s="52"/>
      <c r="F27" s="53"/>
      <c r="G27" s="59"/>
      <c r="H27" s="60"/>
      <c r="I27" s="61"/>
      <c r="J27" s="60"/>
      <c r="K27" s="59"/>
      <c r="L27" s="62"/>
      <c r="M27" s="59"/>
      <c r="N27" s="60"/>
      <c r="O27" s="36">
        <f t="shared" si="3"/>
        <v>0</v>
      </c>
      <c r="P27" s="37">
        <f t="shared" si="4"/>
        <v>0</v>
      </c>
    </row>
    <row r="28" spans="1:16" ht="12" thickBot="1">
      <c r="A28" s="38"/>
      <c r="B28" s="39" t="s">
        <v>21</v>
      </c>
      <c r="C28" s="39">
        <f t="shared" ref="C28:P28" si="5">SUM(C26:C27)</f>
        <v>0</v>
      </c>
      <c r="D28" s="39">
        <f t="shared" si="5"/>
        <v>0</v>
      </c>
      <c r="E28" s="39">
        <f t="shared" si="5"/>
        <v>0</v>
      </c>
      <c r="F28" s="39">
        <f t="shared" si="5"/>
        <v>826</v>
      </c>
      <c r="G28" s="43">
        <f t="shared" si="5"/>
        <v>522</v>
      </c>
      <c r="H28" s="43">
        <f t="shared" si="5"/>
        <v>0</v>
      </c>
      <c r="I28" s="43">
        <f t="shared" si="5"/>
        <v>12</v>
      </c>
      <c r="J28" s="43">
        <f t="shared" si="5"/>
        <v>0</v>
      </c>
      <c r="K28" s="43">
        <f t="shared" si="5"/>
        <v>61</v>
      </c>
      <c r="L28" s="43">
        <f t="shared" si="5"/>
        <v>0</v>
      </c>
      <c r="M28" s="43">
        <f t="shared" si="5"/>
        <v>0</v>
      </c>
      <c r="N28" s="43">
        <f t="shared" si="5"/>
        <v>93</v>
      </c>
      <c r="O28" s="44">
        <f t="shared" si="5"/>
        <v>1514</v>
      </c>
      <c r="P28" s="45">
        <f t="shared" si="5"/>
        <v>466.1</v>
      </c>
    </row>
    <row r="29" spans="1:16">
      <c r="A29" s="38"/>
      <c r="B29" s="54"/>
      <c r="C29" s="54"/>
      <c r="D29" s="54"/>
      <c r="E29" s="54"/>
      <c r="F29" s="54"/>
      <c r="G29" s="55"/>
      <c r="H29" s="55"/>
      <c r="I29" s="55"/>
      <c r="J29" s="55"/>
      <c r="K29" s="55"/>
      <c r="L29" s="55"/>
      <c r="M29" s="55"/>
      <c r="N29" s="55"/>
      <c r="O29" s="56"/>
      <c r="P29" s="57"/>
    </row>
    <row r="30" spans="1:16" hidden="1"/>
    <row r="31" spans="1:16" ht="12" hidden="1" thickBot="1">
      <c r="B31" s="33" t="s">
        <v>42</v>
      </c>
      <c r="C31" s="33"/>
      <c r="D31" s="33"/>
      <c r="E31" s="33"/>
      <c r="F31" s="34"/>
      <c r="G31" s="34"/>
      <c r="H31" s="34"/>
      <c r="I31" s="34"/>
      <c r="J31" s="34"/>
      <c r="K31" s="34"/>
      <c r="L31" s="34"/>
      <c r="M31" s="34"/>
      <c r="N31" s="34"/>
      <c r="O31" s="35"/>
      <c r="P31" s="35"/>
    </row>
    <row r="32" spans="1:16" s="30" customFormat="1" hidden="1">
      <c r="A32" s="1"/>
      <c r="B32" s="58"/>
      <c r="C32" s="63"/>
      <c r="D32" s="52"/>
      <c r="E32" s="52"/>
      <c r="F32" s="53"/>
      <c r="G32" s="59"/>
      <c r="H32" s="60"/>
      <c r="I32" s="61"/>
      <c r="J32" s="60"/>
      <c r="K32" s="59"/>
      <c r="L32" s="62"/>
      <c r="M32" s="59"/>
      <c r="N32" s="60"/>
      <c r="O32" s="36">
        <f t="shared" ref="O32:O55" si="6">SUM(F32:N32)</f>
        <v>0</v>
      </c>
      <c r="P32" s="37">
        <f t="shared" ref="P32:P55" si="7">(F32*$F$3)+(G32*$G$3)+(H32*$H$3)+(I32*$I$3)+(J32*$J$3)+(K32*$K$3)+(L32*$L$3)+(M32*$M$3)+(N32*$N$3)</f>
        <v>0</v>
      </c>
    </row>
    <row r="33" spans="1:16" s="30" customFormat="1" hidden="1">
      <c r="A33" s="1"/>
      <c r="B33" s="58"/>
      <c r="C33" s="51"/>
      <c r="D33" s="52"/>
      <c r="E33" s="52"/>
      <c r="F33" s="53"/>
      <c r="G33" s="59"/>
      <c r="H33" s="60"/>
      <c r="I33" s="61"/>
      <c r="J33" s="60"/>
      <c r="K33" s="59"/>
      <c r="L33" s="62"/>
      <c r="M33" s="59"/>
      <c r="N33" s="60"/>
      <c r="O33" s="36">
        <f t="shared" si="6"/>
        <v>0</v>
      </c>
      <c r="P33" s="37">
        <f t="shared" si="7"/>
        <v>0</v>
      </c>
    </row>
    <row r="34" spans="1:16" s="30" customFormat="1" hidden="1">
      <c r="A34" s="1"/>
      <c r="B34" s="58"/>
      <c r="C34" s="51"/>
      <c r="D34" s="52"/>
      <c r="E34" s="52"/>
      <c r="F34" s="53"/>
      <c r="G34" s="59"/>
      <c r="H34" s="60"/>
      <c r="I34" s="61"/>
      <c r="J34" s="60"/>
      <c r="K34" s="59"/>
      <c r="L34" s="62"/>
      <c r="M34" s="59"/>
      <c r="N34" s="60"/>
      <c r="O34" s="36">
        <f t="shared" si="6"/>
        <v>0</v>
      </c>
      <c r="P34" s="37">
        <f t="shared" si="7"/>
        <v>0</v>
      </c>
    </row>
    <row r="35" spans="1:16" s="30" customFormat="1" hidden="1">
      <c r="A35" s="1"/>
      <c r="B35" s="58"/>
      <c r="C35" s="51"/>
      <c r="D35" s="52"/>
      <c r="E35" s="52"/>
      <c r="F35" s="53"/>
      <c r="G35" s="59"/>
      <c r="H35" s="60"/>
      <c r="I35" s="61"/>
      <c r="J35" s="60"/>
      <c r="K35" s="59"/>
      <c r="L35" s="62"/>
      <c r="M35" s="59"/>
      <c r="N35" s="60"/>
      <c r="O35" s="36">
        <f t="shared" si="6"/>
        <v>0</v>
      </c>
      <c r="P35" s="37">
        <f t="shared" si="7"/>
        <v>0</v>
      </c>
    </row>
    <row r="36" spans="1:16" s="30" customFormat="1" hidden="1">
      <c r="A36" s="1"/>
      <c r="B36" s="58"/>
      <c r="C36" s="51"/>
      <c r="D36" s="52"/>
      <c r="E36" s="52"/>
      <c r="F36" s="53"/>
      <c r="G36" s="59"/>
      <c r="H36" s="60"/>
      <c r="I36" s="61"/>
      <c r="J36" s="60"/>
      <c r="K36" s="59"/>
      <c r="L36" s="62"/>
      <c r="M36" s="59"/>
      <c r="N36" s="60"/>
      <c r="O36" s="36">
        <f t="shared" si="6"/>
        <v>0</v>
      </c>
      <c r="P36" s="37">
        <f t="shared" si="7"/>
        <v>0</v>
      </c>
    </row>
    <row r="37" spans="1:16" s="30" customFormat="1" hidden="1">
      <c r="A37" s="1"/>
      <c r="B37" s="58"/>
      <c r="C37" s="51"/>
      <c r="D37" s="52"/>
      <c r="E37" s="52"/>
      <c r="F37" s="53"/>
      <c r="G37" s="59"/>
      <c r="H37" s="60"/>
      <c r="I37" s="61"/>
      <c r="J37" s="60"/>
      <c r="K37" s="59"/>
      <c r="L37" s="62"/>
      <c r="M37" s="59"/>
      <c r="N37" s="60"/>
      <c r="O37" s="36">
        <f t="shared" si="6"/>
        <v>0</v>
      </c>
      <c r="P37" s="37">
        <f t="shared" si="7"/>
        <v>0</v>
      </c>
    </row>
    <row r="38" spans="1:16" s="30" customFormat="1" hidden="1">
      <c r="A38" s="1"/>
      <c r="B38" s="58"/>
      <c r="C38" s="51"/>
      <c r="D38" s="52"/>
      <c r="E38" s="52"/>
      <c r="F38" s="53"/>
      <c r="G38" s="59"/>
      <c r="H38" s="60"/>
      <c r="I38" s="61"/>
      <c r="J38" s="60"/>
      <c r="K38" s="59"/>
      <c r="L38" s="62"/>
      <c r="M38" s="59"/>
      <c r="N38" s="60"/>
      <c r="O38" s="36">
        <f t="shared" si="6"/>
        <v>0</v>
      </c>
      <c r="P38" s="37">
        <f t="shared" si="7"/>
        <v>0</v>
      </c>
    </row>
    <row r="39" spans="1:16" s="30" customFormat="1" hidden="1">
      <c r="A39" s="1"/>
      <c r="B39" s="58"/>
      <c r="C39" s="51"/>
      <c r="D39" s="52"/>
      <c r="E39" s="52"/>
      <c r="F39" s="53"/>
      <c r="G39" s="59"/>
      <c r="H39" s="60"/>
      <c r="I39" s="61"/>
      <c r="J39" s="60"/>
      <c r="K39" s="59"/>
      <c r="L39" s="62"/>
      <c r="M39" s="59"/>
      <c r="N39" s="60"/>
      <c r="O39" s="36">
        <f t="shared" si="6"/>
        <v>0</v>
      </c>
      <c r="P39" s="37">
        <f t="shared" si="7"/>
        <v>0</v>
      </c>
    </row>
    <row r="40" spans="1:16" s="30" customFormat="1" hidden="1">
      <c r="A40" s="1"/>
      <c r="B40" s="58"/>
      <c r="C40" s="51"/>
      <c r="D40" s="52"/>
      <c r="E40" s="52"/>
      <c r="F40" s="53"/>
      <c r="G40" s="59"/>
      <c r="H40" s="60"/>
      <c r="I40" s="61"/>
      <c r="J40" s="60"/>
      <c r="K40" s="59"/>
      <c r="L40" s="62"/>
      <c r="M40" s="59"/>
      <c r="N40" s="60"/>
      <c r="O40" s="36">
        <f t="shared" si="6"/>
        <v>0</v>
      </c>
      <c r="P40" s="37">
        <f t="shared" si="7"/>
        <v>0</v>
      </c>
    </row>
    <row r="41" spans="1:16" s="30" customFormat="1" hidden="1">
      <c r="A41" s="1"/>
      <c r="B41" s="58"/>
      <c r="C41" s="51"/>
      <c r="D41" s="52"/>
      <c r="E41" s="52"/>
      <c r="F41" s="53"/>
      <c r="G41" s="59"/>
      <c r="H41" s="60"/>
      <c r="I41" s="61"/>
      <c r="J41" s="60"/>
      <c r="K41" s="59"/>
      <c r="L41" s="62"/>
      <c r="M41" s="59"/>
      <c r="N41" s="60"/>
      <c r="O41" s="36">
        <f t="shared" si="6"/>
        <v>0</v>
      </c>
      <c r="P41" s="37">
        <f t="shared" si="7"/>
        <v>0</v>
      </c>
    </row>
    <row r="42" spans="1:16" s="30" customFormat="1" hidden="1">
      <c r="A42" s="1"/>
      <c r="B42" s="58"/>
      <c r="C42" s="51"/>
      <c r="D42" s="52"/>
      <c r="E42" s="52"/>
      <c r="F42" s="53"/>
      <c r="G42" s="59"/>
      <c r="H42" s="60"/>
      <c r="I42" s="61"/>
      <c r="J42" s="60"/>
      <c r="K42" s="59"/>
      <c r="L42" s="62"/>
      <c r="M42" s="59"/>
      <c r="N42" s="60"/>
      <c r="O42" s="36">
        <f t="shared" si="6"/>
        <v>0</v>
      </c>
      <c r="P42" s="37">
        <f t="shared" si="7"/>
        <v>0</v>
      </c>
    </row>
    <row r="43" spans="1:16" s="30" customFormat="1" hidden="1">
      <c r="A43" s="1"/>
      <c r="B43" s="58"/>
      <c r="C43" s="51"/>
      <c r="D43" s="52"/>
      <c r="E43" s="52"/>
      <c r="F43" s="53"/>
      <c r="G43" s="59"/>
      <c r="H43" s="60"/>
      <c r="I43" s="61"/>
      <c r="J43" s="60"/>
      <c r="K43" s="59"/>
      <c r="L43" s="62"/>
      <c r="M43" s="59"/>
      <c r="N43" s="60"/>
      <c r="O43" s="36">
        <f t="shared" si="6"/>
        <v>0</v>
      </c>
      <c r="P43" s="37">
        <f t="shared" si="7"/>
        <v>0</v>
      </c>
    </row>
    <row r="44" spans="1:16" s="30" customFormat="1" hidden="1">
      <c r="A44" s="1"/>
      <c r="B44" s="58"/>
      <c r="C44" s="51"/>
      <c r="D44" s="52"/>
      <c r="E44" s="52"/>
      <c r="F44" s="53"/>
      <c r="G44" s="59"/>
      <c r="H44" s="60"/>
      <c r="I44" s="61"/>
      <c r="J44" s="60"/>
      <c r="K44" s="59"/>
      <c r="L44" s="62"/>
      <c r="M44" s="59"/>
      <c r="N44" s="60"/>
      <c r="O44" s="36">
        <f t="shared" si="6"/>
        <v>0</v>
      </c>
      <c r="P44" s="37">
        <f t="shared" si="7"/>
        <v>0</v>
      </c>
    </row>
    <row r="45" spans="1:16" s="30" customFormat="1" hidden="1">
      <c r="A45" s="1"/>
      <c r="B45" s="58"/>
      <c r="C45" s="51"/>
      <c r="D45" s="52"/>
      <c r="E45" s="52"/>
      <c r="F45" s="53"/>
      <c r="G45" s="59"/>
      <c r="H45" s="60"/>
      <c r="I45" s="61"/>
      <c r="J45" s="60"/>
      <c r="K45" s="59"/>
      <c r="L45" s="62"/>
      <c r="M45" s="59"/>
      <c r="N45" s="60"/>
      <c r="O45" s="36">
        <f t="shared" si="6"/>
        <v>0</v>
      </c>
      <c r="P45" s="37">
        <f t="shared" si="7"/>
        <v>0</v>
      </c>
    </row>
    <row r="46" spans="1:16" s="30" customFormat="1" hidden="1">
      <c r="A46" s="1"/>
      <c r="B46" s="58"/>
      <c r="C46" s="51"/>
      <c r="D46" s="52"/>
      <c r="E46" s="52"/>
      <c r="F46" s="53"/>
      <c r="G46" s="59"/>
      <c r="H46" s="60"/>
      <c r="I46" s="61"/>
      <c r="J46" s="60"/>
      <c r="K46" s="59"/>
      <c r="L46" s="62"/>
      <c r="M46" s="59"/>
      <c r="N46" s="60"/>
      <c r="O46" s="36">
        <f t="shared" si="6"/>
        <v>0</v>
      </c>
      <c r="P46" s="37">
        <f t="shared" si="7"/>
        <v>0</v>
      </c>
    </row>
    <row r="47" spans="1:16" s="30" customFormat="1" hidden="1">
      <c r="A47" s="1"/>
      <c r="B47" s="58"/>
      <c r="C47" s="51"/>
      <c r="D47" s="52"/>
      <c r="E47" s="52"/>
      <c r="F47" s="53"/>
      <c r="G47" s="59"/>
      <c r="H47" s="60"/>
      <c r="I47" s="61"/>
      <c r="J47" s="60"/>
      <c r="K47" s="59"/>
      <c r="L47" s="62"/>
      <c r="M47" s="59"/>
      <c r="N47" s="60"/>
      <c r="O47" s="36">
        <f t="shared" si="6"/>
        <v>0</v>
      </c>
      <c r="P47" s="37">
        <f t="shared" si="7"/>
        <v>0</v>
      </c>
    </row>
    <row r="48" spans="1:16" s="30" customFormat="1" hidden="1">
      <c r="A48" s="1"/>
      <c r="B48" s="58"/>
      <c r="C48" s="51"/>
      <c r="D48" s="52"/>
      <c r="E48" s="52"/>
      <c r="F48" s="53"/>
      <c r="G48" s="59"/>
      <c r="H48" s="60"/>
      <c r="I48" s="61"/>
      <c r="J48" s="60"/>
      <c r="K48" s="59"/>
      <c r="L48" s="62"/>
      <c r="M48" s="59"/>
      <c r="N48" s="60"/>
      <c r="O48" s="36">
        <f t="shared" si="6"/>
        <v>0</v>
      </c>
      <c r="P48" s="37">
        <f t="shared" si="7"/>
        <v>0</v>
      </c>
    </row>
    <row r="49" spans="1:16" s="30" customFormat="1" hidden="1">
      <c r="A49" s="1"/>
      <c r="B49" s="58"/>
      <c r="C49" s="51"/>
      <c r="D49" s="52"/>
      <c r="E49" s="52"/>
      <c r="F49" s="53"/>
      <c r="G49" s="59"/>
      <c r="H49" s="60"/>
      <c r="I49" s="61"/>
      <c r="J49" s="60"/>
      <c r="K49" s="59"/>
      <c r="L49" s="62"/>
      <c r="M49" s="59"/>
      <c r="N49" s="60"/>
      <c r="O49" s="36">
        <f t="shared" si="6"/>
        <v>0</v>
      </c>
      <c r="P49" s="37">
        <f t="shared" si="7"/>
        <v>0</v>
      </c>
    </row>
    <row r="50" spans="1:16" s="30" customFormat="1" hidden="1">
      <c r="A50" s="1"/>
      <c r="B50" s="58"/>
      <c r="C50" s="51"/>
      <c r="D50" s="52"/>
      <c r="E50" s="52"/>
      <c r="F50" s="53"/>
      <c r="G50" s="59"/>
      <c r="H50" s="60"/>
      <c r="I50" s="61"/>
      <c r="J50" s="60"/>
      <c r="K50" s="59"/>
      <c r="L50" s="62"/>
      <c r="M50" s="59"/>
      <c r="N50" s="60"/>
      <c r="O50" s="36">
        <f t="shared" si="6"/>
        <v>0</v>
      </c>
      <c r="P50" s="37">
        <f t="shared" si="7"/>
        <v>0</v>
      </c>
    </row>
    <row r="51" spans="1:16" s="30" customFormat="1" hidden="1">
      <c r="A51" s="1"/>
      <c r="B51" s="58"/>
      <c r="C51" s="51"/>
      <c r="D51" s="52"/>
      <c r="E51" s="52"/>
      <c r="F51" s="53"/>
      <c r="G51" s="59"/>
      <c r="H51" s="60"/>
      <c r="I51" s="61"/>
      <c r="J51" s="60"/>
      <c r="K51" s="59"/>
      <c r="L51" s="62"/>
      <c r="M51" s="59"/>
      <c r="N51" s="60"/>
      <c r="O51" s="36">
        <f t="shared" si="6"/>
        <v>0</v>
      </c>
      <c r="P51" s="37">
        <f t="shared" si="7"/>
        <v>0</v>
      </c>
    </row>
    <row r="52" spans="1:16" s="30" customFormat="1" hidden="1">
      <c r="A52" s="1"/>
      <c r="B52" s="58"/>
      <c r="C52" s="51"/>
      <c r="D52" s="52"/>
      <c r="E52" s="52"/>
      <c r="F52" s="53"/>
      <c r="G52" s="59"/>
      <c r="H52" s="60"/>
      <c r="I52" s="61"/>
      <c r="J52" s="60"/>
      <c r="K52" s="59"/>
      <c r="L52" s="62"/>
      <c r="M52" s="59"/>
      <c r="N52" s="60"/>
      <c r="O52" s="36">
        <f t="shared" si="6"/>
        <v>0</v>
      </c>
      <c r="P52" s="37">
        <f t="shared" si="7"/>
        <v>0</v>
      </c>
    </row>
    <row r="53" spans="1:16" s="30" customFormat="1" hidden="1">
      <c r="A53" s="1"/>
      <c r="B53" s="58"/>
      <c r="C53" s="51"/>
      <c r="D53" s="52"/>
      <c r="E53" s="52"/>
      <c r="F53" s="53"/>
      <c r="G53" s="59"/>
      <c r="H53" s="60"/>
      <c r="I53" s="61"/>
      <c r="J53" s="60"/>
      <c r="K53" s="59"/>
      <c r="L53" s="62"/>
      <c r="M53" s="59"/>
      <c r="N53" s="60"/>
      <c r="O53" s="36">
        <f t="shared" si="6"/>
        <v>0</v>
      </c>
      <c r="P53" s="37">
        <f t="shared" si="7"/>
        <v>0</v>
      </c>
    </row>
    <row r="54" spans="1:16" s="30" customFormat="1" hidden="1">
      <c r="A54" s="1"/>
      <c r="B54" s="58"/>
      <c r="C54" s="51"/>
      <c r="D54" s="52"/>
      <c r="E54" s="52"/>
      <c r="F54" s="53"/>
      <c r="G54" s="59"/>
      <c r="H54" s="60"/>
      <c r="I54" s="61"/>
      <c r="J54" s="60"/>
      <c r="K54" s="59"/>
      <c r="L54" s="62"/>
      <c r="M54" s="59"/>
      <c r="N54" s="60"/>
      <c r="O54" s="36">
        <f t="shared" si="6"/>
        <v>0</v>
      </c>
      <c r="P54" s="37">
        <f t="shared" si="7"/>
        <v>0</v>
      </c>
    </row>
    <row r="55" spans="1:16" s="30" customFormat="1" hidden="1">
      <c r="A55" s="1"/>
      <c r="B55" s="58"/>
      <c r="C55" s="51"/>
      <c r="D55" s="52"/>
      <c r="E55" s="52"/>
      <c r="F55" s="53"/>
      <c r="G55" s="59"/>
      <c r="H55" s="60"/>
      <c r="I55" s="61"/>
      <c r="J55" s="60"/>
      <c r="K55" s="59"/>
      <c r="L55" s="62"/>
      <c r="M55" s="59"/>
      <c r="N55" s="60"/>
      <c r="O55" s="36">
        <f t="shared" si="6"/>
        <v>0</v>
      </c>
      <c r="P55" s="37">
        <f t="shared" si="7"/>
        <v>0</v>
      </c>
    </row>
    <row r="56" spans="1:16" ht="12" hidden="1" thickBot="1">
      <c r="A56" s="38"/>
      <c r="B56" s="39" t="s">
        <v>21</v>
      </c>
      <c r="C56" s="39">
        <f>SUM(C53:C55)</f>
        <v>0</v>
      </c>
      <c r="D56" s="39">
        <f>SUM(D32:D55)</f>
        <v>0</v>
      </c>
      <c r="E56" s="39">
        <f>SUM(E32:E55)</f>
        <v>0</v>
      </c>
      <c r="F56" s="39">
        <f>SUM(F53:F55)</f>
        <v>0</v>
      </c>
      <c r="G56" s="43">
        <f t="shared" ref="G56:P56" si="8">SUM(G32:G55)</f>
        <v>0</v>
      </c>
      <c r="H56" s="43">
        <f t="shared" si="8"/>
        <v>0</v>
      </c>
      <c r="I56" s="43">
        <f t="shared" si="8"/>
        <v>0</v>
      </c>
      <c r="J56" s="43">
        <f t="shared" si="8"/>
        <v>0</v>
      </c>
      <c r="K56" s="43">
        <f t="shared" si="8"/>
        <v>0</v>
      </c>
      <c r="L56" s="43">
        <f t="shared" si="8"/>
        <v>0</v>
      </c>
      <c r="M56" s="43">
        <f t="shared" si="8"/>
        <v>0</v>
      </c>
      <c r="N56" s="43">
        <f t="shared" si="8"/>
        <v>0</v>
      </c>
      <c r="O56" s="44">
        <f t="shared" si="8"/>
        <v>0</v>
      </c>
      <c r="P56" s="45">
        <f t="shared" si="8"/>
        <v>0</v>
      </c>
    </row>
    <row r="57" spans="1:16" hidden="1"/>
    <row r="58" spans="1:16" ht="11.25" customHeight="1">
      <c r="B58" s="46"/>
      <c r="C58" s="46"/>
      <c r="D58" s="46"/>
      <c r="E58" s="46"/>
      <c r="F58" s="46"/>
      <c r="G58" s="46"/>
      <c r="H58" s="46"/>
      <c r="I58" s="46"/>
      <c r="J58" s="46"/>
      <c r="K58" s="46"/>
      <c r="L58" s="46"/>
      <c r="M58" s="46"/>
      <c r="N58" s="46"/>
      <c r="O58" s="46"/>
      <c r="P58" s="46"/>
    </row>
    <row r="59" spans="1:16" ht="12.75">
      <c r="B59" s="2"/>
      <c r="C59" s="2"/>
      <c r="D59" s="2"/>
      <c r="E59" s="2"/>
      <c r="F59" s="47"/>
      <c r="G59" s="47"/>
      <c r="H59" s="47"/>
      <c r="I59" s="47"/>
      <c r="J59" s="47"/>
      <c r="K59" s="47"/>
      <c r="L59" s="47"/>
      <c r="M59" s="47"/>
      <c r="N59" s="47"/>
      <c r="O59" s="2"/>
      <c r="P59" s="2"/>
    </row>
    <row r="60" spans="1:16">
      <c r="M60" s="48" t="s">
        <v>21</v>
      </c>
      <c r="O60" s="49">
        <f>O56+O28+O22</f>
        <v>1514</v>
      </c>
      <c r="P60" s="50">
        <f>P56+P28+P22</f>
        <v>466.1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01"/>
  <sheetViews>
    <sheetView zoomScaleNormal="100" workbookViewId="0">
      <pane xSplit="2" ySplit="4" topLeftCell="C78" activePane="bottomRight" state="frozen"/>
      <selection pane="topRight" activeCell="C1" sqref="C1"/>
      <selection pane="bottomLeft" activeCell="A5" sqref="A5"/>
      <selection pane="bottomRight" activeCell="B202" sqref="B202"/>
    </sheetView>
  </sheetViews>
  <sheetFormatPr defaultRowHeight="11.25"/>
  <cols>
    <col min="1" max="1" width="3.140625" style="1" customWidth="1"/>
    <col min="2" max="2" width="42.57031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 t="s">
        <v>66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s="195" customFormat="1" hidden="1">
      <c r="A6" s="203"/>
      <c r="B6" s="54"/>
      <c r="C6" s="54"/>
      <c r="D6" s="54"/>
      <c r="E6" s="54"/>
      <c r="F6" s="54"/>
      <c r="G6" s="55"/>
      <c r="H6" s="55"/>
      <c r="I6" s="55"/>
      <c r="J6" s="55"/>
      <c r="K6" s="55"/>
      <c r="L6" s="55"/>
      <c r="M6" s="55"/>
      <c r="N6" s="55"/>
      <c r="O6" s="56"/>
      <c r="P6" s="57"/>
    </row>
    <row r="7" spans="1:16" s="195" customFormat="1" ht="12" hidden="1" thickBot="1">
      <c r="B7" s="197" t="s">
        <v>61</v>
      </c>
      <c r="C7" s="197"/>
      <c r="D7" s="197"/>
      <c r="E7" s="197"/>
      <c r="F7" s="198"/>
      <c r="G7" s="198"/>
      <c r="H7" s="198"/>
      <c r="I7" s="198"/>
      <c r="J7" s="198"/>
      <c r="K7" s="198"/>
      <c r="L7" s="198"/>
      <c r="M7" s="198"/>
      <c r="N7" s="198"/>
      <c r="O7" s="199"/>
      <c r="P7" s="199"/>
    </row>
    <row r="8" spans="1:16" s="196" customFormat="1" hidden="1">
      <c r="A8" s="195"/>
      <c r="B8" s="194"/>
      <c r="C8" s="200"/>
      <c r="D8" s="200"/>
      <c r="E8" s="200"/>
      <c r="F8" s="201"/>
      <c r="G8" s="186"/>
      <c r="H8" s="187"/>
      <c r="I8" s="188"/>
      <c r="J8" s="187"/>
      <c r="K8" s="186"/>
      <c r="L8" s="189"/>
      <c r="M8" s="186"/>
      <c r="N8" s="187"/>
      <c r="O8" s="190">
        <f>SUM(F8:N8)</f>
        <v>0</v>
      </c>
      <c r="P8" s="202">
        <f>(F8*$F$3)+(G8*$G$3)+(H8*$H$3)+(I8*$I$3)+(J8*$J$3)+(K8*$K$3)+(L8*$L$3)+(M8*$M$3)+(N8*$N$3)</f>
        <v>0</v>
      </c>
    </row>
    <row r="9" spans="1:16" s="196" customFormat="1" hidden="1">
      <c r="A9" s="195"/>
      <c r="B9" s="194"/>
      <c r="C9" s="64"/>
      <c r="D9" s="200"/>
      <c r="E9" s="200"/>
      <c r="F9" s="201"/>
      <c r="G9" s="186"/>
      <c r="H9" s="187"/>
      <c r="I9" s="188"/>
      <c r="J9" s="187"/>
      <c r="K9" s="186"/>
      <c r="L9" s="189"/>
      <c r="M9" s="186"/>
      <c r="N9" s="187"/>
      <c r="O9" s="190">
        <f>SUM(F9:N9)</f>
        <v>0</v>
      </c>
      <c r="P9" s="202">
        <f>(F9*$F$3)+(G9*$G$3)+(H9*$H$3)+(I9*$I$3)+(J9*$J$3)+(K9*$K$3)+(L9*$L$3)+(M9*$M$3)+(N9*$N$3)</f>
        <v>0</v>
      </c>
    </row>
    <row r="10" spans="1:16" s="195" customFormat="1" ht="12" hidden="1" thickBot="1">
      <c r="A10" s="203"/>
      <c r="B10" s="204" t="s">
        <v>21</v>
      </c>
      <c r="C10" s="204">
        <f t="shared" ref="C10:D10" si="0">SUM(C9:C9)</f>
        <v>0</v>
      </c>
      <c r="D10" s="204">
        <f t="shared" si="0"/>
        <v>0</v>
      </c>
      <c r="E10" s="44">
        <f t="shared" ref="E10:N10" si="1">SUM(E8:E9)</f>
        <v>0</v>
      </c>
      <c r="F10" s="44">
        <f t="shared" si="1"/>
        <v>0</v>
      </c>
      <c r="G10" s="44">
        <f t="shared" si="1"/>
        <v>0</v>
      </c>
      <c r="H10" s="44">
        <f t="shared" si="1"/>
        <v>0</v>
      </c>
      <c r="I10" s="44">
        <f t="shared" si="1"/>
        <v>0</v>
      </c>
      <c r="J10" s="44">
        <f t="shared" si="1"/>
        <v>0</v>
      </c>
      <c r="K10" s="44">
        <f t="shared" si="1"/>
        <v>0</v>
      </c>
      <c r="L10" s="44">
        <f t="shared" si="1"/>
        <v>0</v>
      </c>
      <c r="M10" s="44">
        <f t="shared" si="1"/>
        <v>0</v>
      </c>
      <c r="N10" s="44">
        <f t="shared" si="1"/>
        <v>0</v>
      </c>
      <c r="O10" s="44">
        <f>SUM(O8:O9)</f>
        <v>0</v>
      </c>
      <c r="P10" s="204">
        <f>SUM(P8:P9)</f>
        <v>0</v>
      </c>
    </row>
    <row r="11" spans="1:16" s="195" customFormat="1" hidden="1">
      <c r="A11" s="203"/>
      <c r="B11" s="54"/>
      <c r="C11" s="54"/>
      <c r="D11" s="54"/>
      <c r="E11" s="54"/>
      <c r="F11" s="54"/>
      <c r="G11" s="55"/>
      <c r="H11" s="55"/>
      <c r="I11" s="55"/>
      <c r="J11" s="55"/>
      <c r="K11" s="55"/>
      <c r="L11" s="55"/>
      <c r="M11" s="55"/>
      <c r="N11" s="55"/>
      <c r="O11" s="56"/>
      <c r="P11" s="57"/>
    </row>
    <row r="12" spans="1:16" s="195" customFormat="1" hidden="1">
      <c r="A12" s="203"/>
      <c r="B12" s="54"/>
      <c r="C12" s="54"/>
      <c r="D12" s="54"/>
      <c r="E12" s="54"/>
      <c r="F12" s="54"/>
      <c r="G12" s="55"/>
      <c r="H12" s="55"/>
      <c r="I12" s="55"/>
      <c r="J12" s="55"/>
      <c r="K12" s="55"/>
      <c r="L12" s="55"/>
      <c r="M12" s="55"/>
      <c r="N12" s="55"/>
      <c r="O12" s="56"/>
      <c r="P12" s="57"/>
    </row>
    <row r="13" spans="1:16" s="195" customFormat="1" ht="12" hidden="1" thickBot="1">
      <c r="B13" s="197" t="s">
        <v>62</v>
      </c>
      <c r="C13" s="197"/>
      <c r="D13" s="197"/>
      <c r="E13" s="197"/>
      <c r="F13" s="198"/>
      <c r="G13" s="198"/>
      <c r="H13" s="198"/>
      <c r="I13" s="198"/>
      <c r="J13" s="198"/>
      <c r="K13" s="198"/>
      <c r="L13" s="198"/>
      <c r="M13" s="198"/>
      <c r="N13" s="198"/>
      <c r="O13" s="199"/>
      <c r="P13" s="199"/>
    </row>
    <row r="14" spans="1:16" s="196" customFormat="1" hidden="1">
      <c r="A14" s="195"/>
      <c r="B14" s="194"/>
      <c r="C14" s="200"/>
      <c r="D14" s="200"/>
      <c r="E14" s="200"/>
      <c r="F14" s="201"/>
      <c r="G14" s="186"/>
      <c r="H14" s="187"/>
      <c r="I14" s="188"/>
      <c r="J14" s="187"/>
      <c r="K14" s="186"/>
      <c r="L14" s="189"/>
      <c r="M14" s="186"/>
      <c r="N14" s="187"/>
      <c r="O14" s="190">
        <f>SUM(F14:N14)</f>
        <v>0</v>
      </c>
      <c r="P14" s="202">
        <f>(F14*$F$3)+(G14*$G$3)+(H14*$H$3)+(I14*$I$3)+(J14*$J$3)+(K14*$K$3)+(L14*$L$3)+(M14*$M$3)+(N14*$N$3)</f>
        <v>0</v>
      </c>
    </row>
    <row r="15" spans="1:16" s="196" customFormat="1" hidden="1">
      <c r="A15" s="195"/>
      <c r="B15" s="194"/>
      <c r="C15" s="64"/>
      <c r="D15" s="200"/>
      <c r="E15" s="200"/>
      <c r="F15" s="201"/>
      <c r="G15" s="186"/>
      <c r="H15" s="187"/>
      <c r="I15" s="188"/>
      <c r="J15" s="187"/>
      <c r="K15" s="186"/>
      <c r="L15" s="189"/>
      <c r="M15" s="186"/>
      <c r="N15" s="187"/>
      <c r="O15" s="190">
        <f>SUM(F15:N15)</f>
        <v>0</v>
      </c>
      <c r="P15" s="202">
        <f>(F15*$F$3)+(G15*$G$3)+(H15*$H$3)+(I15*$I$3)+(J15*$J$3)+(K15*$K$3)+(L15*$L$3)+(M15*$M$3)+(N15*$N$3)</f>
        <v>0</v>
      </c>
    </row>
    <row r="16" spans="1:16" s="195" customFormat="1" ht="12" hidden="1" thickBot="1">
      <c r="A16" s="203"/>
      <c r="B16" s="204" t="s">
        <v>21</v>
      </c>
      <c r="C16" s="204">
        <f t="shared" ref="C16:D16" si="2">SUM(C15:C15)</f>
        <v>0</v>
      </c>
      <c r="D16" s="204">
        <f t="shared" si="2"/>
        <v>0</v>
      </c>
      <c r="E16" s="44">
        <f t="shared" ref="E16:N16" si="3">SUM(E14:E15)</f>
        <v>0</v>
      </c>
      <c r="F16" s="44">
        <f t="shared" si="3"/>
        <v>0</v>
      </c>
      <c r="G16" s="44">
        <f t="shared" si="3"/>
        <v>0</v>
      </c>
      <c r="H16" s="44">
        <f t="shared" si="3"/>
        <v>0</v>
      </c>
      <c r="I16" s="44">
        <f t="shared" si="3"/>
        <v>0</v>
      </c>
      <c r="J16" s="44">
        <f t="shared" si="3"/>
        <v>0</v>
      </c>
      <c r="K16" s="44">
        <f t="shared" si="3"/>
        <v>0</v>
      </c>
      <c r="L16" s="44">
        <f t="shared" si="3"/>
        <v>0</v>
      </c>
      <c r="M16" s="44">
        <f t="shared" si="3"/>
        <v>0</v>
      </c>
      <c r="N16" s="44">
        <f t="shared" si="3"/>
        <v>0</v>
      </c>
      <c r="O16" s="44">
        <f>SUM(O14:O15)</f>
        <v>0</v>
      </c>
      <c r="P16" s="204">
        <f>SUM(P14:P15)</f>
        <v>0</v>
      </c>
    </row>
    <row r="17" spans="1:16" s="195" customFormat="1" hidden="1">
      <c r="A17" s="203"/>
      <c r="B17" s="54"/>
      <c r="C17" s="54"/>
      <c r="D17" s="54"/>
      <c r="E17" s="54"/>
      <c r="F17" s="54"/>
      <c r="G17" s="55"/>
      <c r="H17" s="55"/>
      <c r="I17" s="55"/>
      <c r="J17" s="55"/>
      <c r="K17" s="55"/>
      <c r="L17" s="55"/>
      <c r="M17" s="55"/>
      <c r="N17" s="55"/>
      <c r="O17" s="56"/>
      <c r="P17" s="57"/>
    </row>
    <row r="18" spans="1:16" s="195" customFormat="1" hidden="1">
      <c r="A18" s="203"/>
      <c r="B18" s="54"/>
      <c r="C18" s="54"/>
      <c r="D18" s="54"/>
      <c r="E18" s="54"/>
      <c r="F18" s="54"/>
      <c r="G18" s="55"/>
      <c r="H18" s="55"/>
      <c r="I18" s="55"/>
      <c r="J18" s="55"/>
      <c r="K18" s="55"/>
      <c r="L18" s="55"/>
      <c r="M18" s="55"/>
      <c r="N18" s="55"/>
      <c r="O18" s="56"/>
      <c r="P18" s="57"/>
    </row>
    <row r="19" spans="1:16" ht="12" hidden="1" thickBot="1">
      <c r="B19" s="33" t="s">
        <v>20</v>
      </c>
      <c r="C19" s="33"/>
      <c r="D19" s="33"/>
      <c r="E19" s="33"/>
      <c r="F19" s="34"/>
      <c r="G19" s="34"/>
      <c r="H19" s="34"/>
      <c r="I19" s="34"/>
      <c r="J19" s="34"/>
      <c r="K19" s="34"/>
      <c r="L19" s="34"/>
      <c r="M19" s="34"/>
      <c r="N19" s="34"/>
      <c r="O19" s="35"/>
      <c r="P19" s="35"/>
    </row>
    <row r="20" spans="1:16" s="30" customFormat="1" hidden="1">
      <c r="A20" s="1"/>
      <c r="B20" s="171"/>
      <c r="C20" s="172"/>
      <c r="D20" s="173"/>
      <c r="E20" s="173"/>
      <c r="F20" s="174"/>
      <c r="G20" s="175"/>
      <c r="H20" s="176"/>
      <c r="I20" s="177"/>
      <c r="J20" s="176"/>
      <c r="K20" s="175"/>
      <c r="L20" s="178"/>
      <c r="M20" s="175"/>
      <c r="N20" s="176"/>
      <c r="O20" s="36">
        <f>SUM(C20:N20)</f>
        <v>0</v>
      </c>
      <c r="P20" s="37">
        <f>(C20*$C$3)+(F20*$F$3)+(G20*$G$3)+(H20*$H$3)+(I20*$I$3)+(J20*$J$3)+(K20*$K$3)+(L20*$L$3)+(M20*$M$3)+(N20*$N$3)</f>
        <v>0</v>
      </c>
    </row>
    <row r="21" spans="1:16" s="30" customFormat="1" hidden="1">
      <c r="A21" s="1"/>
      <c r="B21" s="171"/>
      <c r="C21" s="179"/>
      <c r="D21" s="173"/>
      <c r="E21" s="173"/>
      <c r="F21" s="174"/>
      <c r="G21" s="175"/>
      <c r="H21" s="176"/>
      <c r="I21" s="177"/>
      <c r="J21" s="176"/>
      <c r="K21" s="175"/>
      <c r="L21" s="178"/>
      <c r="M21" s="175"/>
      <c r="N21" s="176"/>
      <c r="O21" s="36">
        <f>SUM(F21:N21)</f>
        <v>0</v>
      </c>
      <c r="P21" s="37">
        <f>(F21*$F$3)+(G21*$G$3)+(H21*$H$3)+(I21*$I$3)+(J21*$J$3)+(K21*$K$3)+(L21*$L$3)+(M21*$M$3)+(N21*$N$3)</f>
        <v>0</v>
      </c>
    </row>
    <row r="22" spans="1:16" s="30" customFormat="1" hidden="1">
      <c r="A22" s="1"/>
      <c r="B22" s="171"/>
      <c r="C22" s="179"/>
      <c r="D22" s="173"/>
      <c r="E22" s="173"/>
      <c r="F22" s="174"/>
      <c r="G22" s="175"/>
      <c r="H22" s="176"/>
      <c r="I22" s="177"/>
      <c r="J22" s="176"/>
      <c r="K22" s="175"/>
      <c r="L22" s="178"/>
      <c r="M22" s="175"/>
      <c r="N22" s="176"/>
      <c r="O22" s="36">
        <f>SUM(F22:N22)</f>
        <v>0</v>
      </c>
      <c r="P22" s="37">
        <f>(F22*$F$3)+(G22*$G$3)+(H22*$H$3)+(I22*$I$3)+(J22*$J$3)+(K22*$K$3)+(L22*$L$3)+(M22*$M$3)+(N22*$N$3)</f>
        <v>0</v>
      </c>
    </row>
    <row r="23" spans="1:16" s="30" customFormat="1" hidden="1">
      <c r="A23" s="1"/>
      <c r="B23" s="58"/>
      <c r="C23" s="51"/>
      <c r="D23" s="52"/>
      <c r="E23" s="52"/>
      <c r="F23" s="53"/>
      <c r="G23" s="59"/>
      <c r="H23" s="60"/>
      <c r="I23" s="61"/>
      <c r="J23" s="60"/>
      <c r="K23" s="59"/>
      <c r="L23" s="62"/>
      <c r="M23" s="59"/>
      <c r="N23" s="60"/>
      <c r="O23" s="36">
        <f t="shared" ref="O23:O36" si="4">SUM(F23:N23)</f>
        <v>0</v>
      </c>
      <c r="P23" s="37">
        <f t="shared" ref="P23:P36" si="5">(F23*$F$3)+(G23*$G$3)+(H23*$H$3)+(I23*$I$3)+(J23*$J$3)+(K23*$K$3)+(L23*$L$3)+(M23*$M$3)+(N23*$N$3)</f>
        <v>0</v>
      </c>
    </row>
    <row r="24" spans="1:16" s="30" customFormat="1" hidden="1">
      <c r="A24" s="1"/>
      <c r="B24" s="58"/>
      <c r="C24" s="51"/>
      <c r="D24" s="52"/>
      <c r="E24" s="52"/>
      <c r="F24" s="53"/>
      <c r="G24" s="59"/>
      <c r="H24" s="60"/>
      <c r="I24" s="61"/>
      <c r="J24" s="60"/>
      <c r="K24" s="59"/>
      <c r="L24" s="62"/>
      <c r="M24" s="59"/>
      <c r="N24" s="60"/>
      <c r="O24" s="36">
        <f t="shared" si="4"/>
        <v>0</v>
      </c>
      <c r="P24" s="37">
        <f t="shared" si="5"/>
        <v>0</v>
      </c>
    </row>
    <row r="25" spans="1:16" s="30" customFormat="1" hidden="1">
      <c r="A25" s="1"/>
      <c r="B25" s="58"/>
      <c r="C25" s="51"/>
      <c r="D25" s="52"/>
      <c r="E25" s="52"/>
      <c r="F25" s="53"/>
      <c r="G25" s="59"/>
      <c r="H25" s="60"/>
      <c r="I25" s="61"/>
      <c r="J25" s="60"/>
      <c r="K25" s="59"/>
      <c r="L25" s="62"/>
      <c r="M25" s="59"/>
      <c r="N25" s="60"/>
      <c r="O25" s="36">
        <f t="shared" si="4"/>
        <v>0</v>
      </c>
      <c r="P25" s="37">
        <f t="shared" si="5"/>
        <v>0</v>
      </c>
    </row>
    <row r="26" spans="1:16" s="30" customFormat="1" hidden="1">
      <c r="A26" s="1"/>
      <c r="B26" s="58"/>
      <c r="C26" s="51"/>
      <c r="D26" s="52"/>
      <c r="E26" s="52"/>
      <c r="F26" s="53"/>
      <c r="G26" s="59"/>
      <c r="H26" s="60"/>
      <c r="I26" s="61"/>
      <c r="J26" s="60"/>
      <c r="K26" s="59"/>
      <c r="L26" s="62"/>
      <c r="M26" s="59"/>
      <c r="N26" s="60"/>
      <c r="O26" s="36">
        <f t="shared" si="4"/>
        <v>0</v>
      </c>
      <c r="P26" s="37">
        <f t="shared" si="5"/>
        <v>0</v>
      </c>
    </row>
    <row r="27" spans="1:16" s="30" customFormat="1" hidden="1">
      <c r="A27" s="1"/>
      <c r="B27" s="58"/>
      <c r="C27" s="51"/>
      <c r="D27" s="52"/>
      <c r="E27" s="52"/>
      <c r="F27" s="53"/>
      <c r="G27" s="59"/>
      <c r="H27" s="60"/>
      <c r="I27" s="61"/>
      <c r="J27" s="60"/>
      <c r="K27" s="59"/>
      <c r="L27" s="62"/>
      <c r="M27" s="59"/>
      <c r="N27" s="60"/>
      <c r="O27" s="36">
        <f t="shared" si="4"/>
        <v>0</v>
      </c>
      <c r="P27" s="37">
        <f t="shared" si="5"/>
        <v>0</v>
      </c>
    </row>
    <row r="28" spans="1:16" s="30" customFormat="1" hidden="1">
      <c r="A28" s="1"/>
      <c r="B28" s="171"/>
      <c r="C28" s="179"/>
      <c r="D28" s="173"/>
      <c r="E28" s="173"/>
      <c r="F28" s="174"/>
      <c r="G28" s="175"/>
      <c r="H28" s="176"/>
      <c r="I28" s="177"/>
      <c r="J28" s="176"/>
      <c r="K28" s="175"/>
      <c r="L28" s="178"/>
      <c r="M28" s="175"/>
      <c r="N28" s="176"/>
      <c r="O28" s="36">
        <f>SUM(F28:N28)</f>
        <v>0</v>
      </c>
      <c r="P28" s="37">
        <f>(F28*$F$3)+(G28*$G$3)+(H28*$H$3)+(I28*$I$3)+(J28*$J$3)+(K28*$K$3)+(L28*$L$3)+(M28*$M$3)+(N28*$N$3)</f>
        <v>0</v>
      </c>
    </row>
    <row r="29" spans="1:16" s="30" customFormat="1" hidden="1">
      <c r="A29" s="1"/>
      <c r="B29" s="171"/>
      <c r="C29" s="179"/>
      <c r="D29" s="173"/>
      <c r="E29" s="173"/>
      <c r="F29" s="174"/>
      <c r="G29" s="175"/>
      <c r="H29" s="176"/>
      <c r="I29" s="177"/>
      <c r="J29" s="176"/>
      <c r="K29" s="175"/>
      <c r="L29" s="178"/>
      <c r="M29" s="175"/>
      <c r="N29" s="176"/>
      <c r="O29" s="36">
        <f>SUM(F29:N29)</f>
        <v>0</v>
      </c>
      <c r="P29" s="37">
        <f>(F29*$F$3)+(G29*$G$3)+(H29*$H$3)+(I29*$I$3)+(J29*$J$3)+(K29*$K$3)+(L29*$L$3)+(M29*$M$3)+(N29*$N$3)</f>
        <v>0</v>
      </c>
    </row>
    <row r="30" spans="1:16" s="30" customFormat="1" hidden="1">
      <c r="A30" s="1"/>
      <c r="B30" s="58"/>
      <c r="C30" s="51"/>
      <c r="D30" s="52"/>
      <c r="E30" s="52"/>
      <c r="F30" s="53"/>
      <c r="G30" s="59"/>
      <c r="H30" s="60"/>
      <c r="I30" s="61"/>
      <c r="J30" s="60"/>
      <c r="K30" s="59"/>
      <c r="L30" s="62"/>
      <c r="M30" s="59"/>
      <c r="N30" s="60"/>
      <c r="O30" s="36">
        <f t="shared" ref="O30:O34" si="6">SUM(F30:N30)</f>
        <v>0</v>
      </c>
      <c r="P30" s="37">
        <f t="shared" ref="P30:P34" si="7">(F30*$F$3)+(G30*$G$3)+(H30*$H$3)+(I30*$I$3)+(J30*$J$3)+(K30*$K$3)+(L30*$L$3)+(M30*$M$3)+(N30*$N$3)</f>
        <v>0</v>
      </c>
    </row>
    <row r="31" spans="1:16" s="30" customFormat="1" hidden="1">
      <c r="A31" s="1"/>
      <c r="B31" s="58"/>
      <c r="C31" s="51"/>
      <c r="D31" s="52"/>
      <c r="E31" s="52"/>
      <c r="F31" s="53"/>
      <c r="G31" s="59"/>
      <c r="H31" s="60"/>
      <c r="I31" s="61"/>
      <c r="J31" s="60"/>
      <c r="K31" s="59"/>
      <c r="L31" s="62"/>
      <c r="M31" s="59"/>
      <c r="N31" s="60"/>
      <c r="O31" s="36">
        <f t="shared" si="6"/>
        <v>0</v>
      </c>
      <c r="P31" s="37">
        <f t="shared" si="7"/>
        <v>0</v>
      </c>
    </row>
    <row r="32" spans="1:16" s="30" customFormat="1" hidden="1">
      <c r="A32" s="1"/>
      <c r="B32" s="58"/>
      <c r="C32" s="51"/>
      <c r="D32" s="52"/>
      <c r="E32" s="52"/>
      <c r="F32" s="53"/>
      <c r="G32" s="59"/>
      <c r="H32" s="60"/>
      <c r="I32" s="61"/>
      <c r="J32" s="60"/>
      <c r="K32" s="59"/>
      <c r="L32" s="62"/>
      <c r="M32" s="59"/>
      <c r="N32" s="60"/>
      <c r="O32" s="36">
        <f t="shared" si="6"/>
        <v>0</v>
      </c>
      <c r="P32" s="37">
        <f t="shared" si="7"/>
        <v>0</v>
      </c>
    </row>
    <row r="33" spans="1:16" s="30" customFormat="1" hidden="1">
      <c r="A33" s="1"/>
      <c r="B33" s="58"/>
      <c r="C33" s="51"/>
      <c r="D33" s="52"/>
      <c r="E33" s="52"/>
      <c r="F33" s="53"/>
      <c r="G33" s="59"/>
      <c r="H33" s="60"/>
      <c r="I33" s="61"/>
      <c r="J33" s="60"/>
      <c r="K33" s="59"/>
      <c r="L33" s="62"/>
      <c r="M33" s="59"/>
      <c r="N33" s="60"/>
      <c r="O33" s="36">
        <f t="shared" si="6"/>
        <v>0</v>
      </c>
      <c r="P33" s="37">
        <f t="shared" si="7"/>
        <v>0</v>
      </c>
    </row>
    <row r="34" spans="1:16" s="30" customFormat="1" hidden="1">
      <c r="A34" s="1"/>
      <c r="B34" s="58"/>
      <c r="C34" s="51"/>
      <c r="D34" s="52"/>
      <c r="E34" s="52"/>
      <c r="F34" s="53"/>
      <c r="G34" s="59"/>
      <c r="H34" s="60"/>
      <c r="I34" s="61"/>
      <c r="J34" s="60"/>
      <c r="K34" s="59"/>
      <c r="L34" s="62"/>
      <c r="M34" s="59"/>
      <c r="N34" s="60"/>
      <c r="O34" s="36">
        <f t="shared" si="6"/>
        <v>0</v>
      </c>
      <c r="P34" s="37">
        <f t="shared" si="7"/>
        <v>0</v>
      </c>
    </row>
    <row r="35" spans="1:16" s="30" customFormat="1" hidden="1">
      <c r="A35" s="1"/>
      <c r="B35" s="58"/>
      <c r="C35" s="51"/>
      <c r="D35" s="52"/>
      <c r="E35" s="52"/>
      <c r="F35" s="53"/>
      <c r="G35" s="59"/>
      <c r="H35" s="60"/>
      <c r="I35" s="61"/>
      <c r="J35" s="60"/>
      <c r="K35" s="59"/>
      <c r="L35" s="62"/>
      <c r="M35" s="59"/>
      <c r="N35" s="60"/>
      <c r="O35" s="36">
        <f t="shared" si="4"/>
        <v>0</v>
      </c>
      <c r="P35" s="37">
        <f t="shared" si="5"/>
        <v>0</v>
      </c>
    </row>
    <row r="36" spans="1:16" s="30" customFormat="1" hidden="1">
      <c r="A36" s="1"/>
      <c r="B36" s="58"/>
      <c r="C36" s="51"/>
      <c r="D36" s="52"/>
      <c r="E36" s="52"/>
      <c r="F36" s="53"/>
      <c r="G36" s="59"/>
      <c r="H36" s="60"/>
      <c r="I36" s="61"/>
      <c r="J36" s="60"/>
      <c r="K36" s="59"/>
      <c r="L36" s="62"/>
      <c r="M36" s="59"/>
      <c r="N36" s="60"/>
      <c r="O36" s="36">
        <f t="shared" si="4"/>
        <v>0</v>
      </c>
      <c r="P36" s="37">
        <f t="shared" si="5"/>
        <v>0</v>
      </c>
    </row>
    <row r="37" spans="1:16" s="30" customFormat="1" hidden="1">
      <c r="A37" s="1"/>
      <c r="B37" s="58"/>
      <c r="C37" s="51"/>
      <c r="D37" s="52"/>
      <c r="E37" s="52"/>
      <c r="F37" s="53"/>
      <c r="G37" s="59"/>
      <c r="H37" s="60"/>
      <c r="I37" s="61"/>
      <c r="J37" s="60"/>
      <c r="K37" s="59"/>
      <c r="L37" s="62"/>
      <c r="M37" s="59"/>
      <c r="N37" s="60"/>
      <c r="O37" s="36">
        <f>SUM(F37:N37)</f>
        <v>0</v>
      </c>
      <c r="P37" s="37">
        <f>(F37*$F$3)+(G37*$G$3)+(H37*$H$3)+(I37*$I$3)+(J37*$J$3)+(K37*$K$3)+(L37*$L$3)+(M37*$M$3)+(N37*$N$3)</f>
        <v>0</v>
      </c>
    </row>
    <row r="38" spans="1:16" s="30" customFormat="1" hidden="1">
      <c r="A38" s="1"/>
      <c r="B38" s="58"/>
      <c r="C38" s="51"/>
      <c r="D38" s="52"/>
      <c r="E38" s="52"/>
      <c r="F38" s="53"/>
      <c r="G38" s="59"/>
      <c r="H38" s="60"/>
      <c r="I38" s="61"/>
      <c r="J38" s="60"/>
      <c r="K38" s="59"/>
      <c r="L38" s="62"/>
      <c r="M38" s="59"/>
      <c r="N38" s="60"/>
      <c r="O38" s="36">
        <f>SUM(F38:N38)</f>
        <v>0</v>
      </c>
      <c r="P38" s="37">
        <f>(F38*$F$3)+(G38*$G$3)+(H38*$H$3)+(I38*$I$3)+(J38*$J$3)+(K38*$K$3)+(L38*$L$3)+(M38*$M$3)+(N38*$N$3)</f>
        <v>0</v>
      </c>
    </row>
    <row r="39" spans="1:16" s="30" customFormat="1" hidden="1">
      <c r="A39" s="1"/>
      <c r="B39" s="58"/>
      <c r="C39" s="51"/>
      <c r="D39" s="52"/>
      <c r="E39" s="52"/>
      <c r="F39" s="53"/>
      <c r="G39" s="59"/>
      <c r="H39" s="60"/>
      <c r="I39" s="61"/>
      <c r="J39" s="60"/>
      <c r="K39" s="59"/>
      <c r="L39" s="62"/>
      <c r="M39" s="59"/>
      <c r="N39" s="60"/>
      <c r="O39" s="36">
        <f>SUM(F39:N39)</f>
        <v>0</v>
      </c>
      <c r="P39" s="37">
        <f>(F39*$F$3)+(G39*$G$3)+(H39*$H$3)+(I39*$I$3)+(J39*$J$3)+(K39*$K$3)+(L39*$L$3)+(M39*$M$3)+(N39*$N$3)</f>
        <v>0</v>
      </c>
    </row>
    <row r="40" spans="1:16" s="30" customFormat="1" hidden="1">
      <c r="A40" s="1"/>
      <c r="B40" s="58"/>
      <c r="C40" s="51"/>
      <c r="D40" s="52"/>
      <c r="E40" s="52"/>
      <c r="F40" s="53"/>
      <c r="G40" s="59"/>
      <c r="H40" s="60"/>
      <c r="I40" s="61"/>
      <c r="J40" s="60"/>
      <c r="K40" s="59"/>
      <c r="L40" s="62"/>
      <c r="M40" s="59"/>
      <c r="N40" s="60"/>
      <c r="O40" s="36">
        <f>SUM(F40:N40)</f>
        <v>0</v>
      </c>
      <c r="P40" s="37">
        <f>(F40*$F$3)+(G40*$G$3)+(H40*$H$3)+(I40*$I$3)+(J40*$J$3)+(K40*$K$3)+(L40*$L$3)+(M40*$M$3)+(N40*$N$3)</f>
        <v>0</v>
      </c>
    </row>
    <row r="41" spans="1:16" s="30" customFormat="1" hidden="1">
      <c r="A41" s="1"/>
      <c r="B41" s="58"/>
      <c r="C41" s="51"/>
      <c r="D41" s="52"/>
      <c r="E41" s="52"/>
      <c r="F41" s="53"/>
      <c r="G41" s="59"/>
      <c r="H41" s="60"/>
      <c r="I41" s="61"/>
      <c r="J41" s="60"/>
      <c r="K41" s="59"/>
      <c r="L41" s="62"/>
      <c r="M41" s="59"/>
      <c r="N41" s="60"/>
      <c r="O41" s="36">
        <f t="shared" ref="O41:O52" si="8">SUM(F41:N41)</f>
        <v>0</v>
      </c>
      <c r="P41" s="37">
        <f t="shared" ref="P41:P52" si="9">(F41*$F$3)+(G41*$G$3)+(H41*$H$3)+(I41*$I$3)+(J41*$J$3)+(K41*$K$3)+(L41*$L$3)+(M41*$M$3)+(N41*$N$3)</f>
        <v>0</v>
      </c>
    </row>
    <row r="42" spans="1:16" s="30" customFormat="1" hidden="1">
      <c r="A42" s="1"/>
      <c r="B42" s="58"/>
      <c r="C42" s="51"/>
      <c r="D42" s="52"/>
      <c r="E42" s="52"/>
      <c r="F42" s="53"/>
      <c r="G42" s="59"/>
      <c r="H42" s="60"/>
      <c r="I42" s="61"/>
      <c r="J42" s="60"/>
      <c r="K42" s="59"/>
      <c r="L42" s="62"/>
      <c r="M42" s="59"/>
      <c r="N42" s="60"/>
      <c r="O42" s="36">
        <f t="shared" si="8"/>
        <v>0</v>
      </c>
      <c r="P42" s="37">
        <f t="shared" si="9"/>
        <v>0</v>
      </c>
    </row>
    <row r="43" spans="1:16" s="196" customFormat="1" hidden="1">
      <c r="A43" s="195"/>
      <c r="B43" s="194"/>
      <c r="C43" s="51"/>
      <c r="D43" s="200"/>
      <c r="E43" s="200"/>
      <c r="F43" s="201"/>
      <c r="G43" s="186"/>
      <c r="H43" s="187"/>
      <c r="I43" s="188"/>
      <c r="J43" s="187"/>
      <c r="K43" s="186"/>
      <c r="L43" s="189"/>
      <c r="M43" s="186"/>
      <c r="N43" s="187"/>
      <c r="O43" s="190">
        <f t="shared" ref="O43" si="10">SUM(F43:N43)</f>
        <v>0</v>
      </c>
      <c r="P43" s="202">
        <f t="shared" si="9"/>
        <v>0</v>
      </c>
    </row>
    <row r="44" spans="1:16" s="196" customFormat="1" hidden="1">
      <c r="A44" s="195"/>
      <c r="B44" s="194"/>
      <c r="C44" s="51"/>
      <c r="D44" s="200"/>
      <c r="E44" s="200"/>
      <c r="F44" s="201"/>
      <c r="G44" s="186"/>
      <c r="H44" s="187"/>
      <c r="I44" s="188"/>
      <c r="J44" s="187"/>
      <c r="K44" s="186"/>
      <c r="L44" s="189"/>
      <c r="M44" s="186"/>
      <c r="N44" s="187"/>
      <c r="O44" s="190">
        <f>SUM(F44:N44)</f>
        <v>0</v>
      </c>
      <c r="P44" s="202">
        <f>(F44*$F$3)+(G44*$G$3)+(H44*$H$3)+(I44*$I$3)+(J44*$J$3)+(K44*$K$3)+(L44*$L$3)+(M44*$M$3)+(N44*$N$3)</f>
        <v>0</v>
      </c>
    </row>
    <row r="45" spans="1:16" s="196" customFormat="1" hidden="1">
      <c r="A45" s="195"/>
      <c r="B45" s="194"/>
      <c r="C45" s="51"/>
      <c r="D45" s="200"/>
      <c r="E45" s="200"/>
      <c r="F45" s="201"/>
      <c r="G45" s="186"/>
      <c r="H45" s="187"/>
      <c r="I45" s="188"/>
      <c r="J45" s="187"/>
      <c r="K45" s="186"/>
      <c r="L45" s="189"/>
      <c r="M45" s="186"/>
      <c r="N45" s="187"/>
      <c r="O45" s="190">
        <f>SUM(F45:N45)</f>
        <v>0</v>
      </c>
      <c r="P45" s="202">
        <f>(F45*$F$3)+(G45*$G$3)+(H45*$H$3)+(I45*$I$3)+(J45*$J$3)+(K45*$K$3)+(L45*$L$3)+(M45*$M$3)+(N45*$N$3)</f>
        <v>0</v>
      </c>
    </row>
    <row r="46" spans="1:16" s="196" customFormat="1" hidden="1">
      <c r="A46" s="195"/>
      <c r="B46" s="194"/>
      <c r="C46" s="51"/>
      <c r="D46" s="200"/>
      <c r="E46" s="200"/>
      <c r="F46" s="201"/>
      <c r="G46" s="186"/>
      <c r="H46" s="187"/>
      <c r="I46" s="188"/>
      <c r="J46" s="187"/>
      <c r="K46" s="186"/>
      <c r="L46" s="189"/>
      <c r="M46" s="186"/>
      <c r="N46" s="187"/>
      <c r="O46" s="190">
        <f>SUM(F46:N46)</f>
        <v>0</v>
      </c>
      <c r="P46" s="202">
        <f>(F46*$F$3)+(G46*$G$3)+(H46*$H$3)+(I46*$I$3)+(J46*$J$3)+(K46*$K$3)+(L46*$L$3)+(M46*$M$3)+(N46*$N$3)</f>
        <v>0</v>
      </c>
    </row>
    <row r="47" spans="1:16" s="196" customFormat="1" hidden="1">
      <c r="A47" s="195"/>
      <c r="B47" s="194"/>
      <c r="C47" s="51"/>
      <c r="D47" s="200"/>
      <c r="E47" s="200"/>
      <c r="F47" s="201"/>
      <c r="G47" s="186"/>
      <c r="H47" s="187"/>
      <c r="I47" s="188"/>
      <c r="J47" s="187"/>
      <c r="K47" s="186"/>
      <c r="L47" s="189"/>
      <c r="M47" s="186"/>
      <c r="N47" s="187"/>
      <c r="O47" s="190">
        <f>SUM(F47:N47)</f>
        <v>0</v>
      </c>
      <c r="P47" s="202">
        <f>(F47*$F$3)+(G47*$G$3)+(H47*$H$3)+(I47*$I$3)+(J47*$J$3)+(K47*$K$3)+(L47*$L$3)+(M47*$M$3)+(N47*$N$3)</f>
        <v>0</v>
      </c>
    </row>
    <row r="48" spans="1:16" s="196" customFormat="1" hidden="1">
      <c r="A48" s="195"/>
      <c r="B48" s="194"/>
      <c r="C48" s="51"/>
      <c r="D48" s="200"/>
      <c r="E48" s="200"/>
      <c r="F48" s="201"/>
      <c r="G48" s="186"/>
      <c r="H48" s="187"/>
      <c r="I48" s="188"/>
      <c r="J48" s="187"/>
      <c r="K48" s="186"/>
      <c r="L48" s="189"/>
      <c r="M48" s="186"/>
      <c r="N48" s="187"/>
      <c r="O48" s="190">
        <f t="shared" ref="O48:O49" si="11">SUM(F48:N48)</f>
        <v>0</v>
      </c>
      <c r="P48" s="202">
        <f t="shared" ref="P48:P49" si="12">(F48*$F$3)+(G48*$G$3)+(H48*$H$3)+(I48*$I$3)+(J48*$J$3)+(K48*$K$3)+(L48*$L$3)+(M48*$M$3)+(N48*$N$3)</f>
        <v>0</v>
      </c>
    </row>
    <row r="49" spans="1:16" s="196" customFormat="1" hidden="1">
      <c r="A49" s="195"/>
      <c r="B49" s="194"/>
      <c r="C49" s="51"/>
      <c r="D49" s="200"/>
      <c r="E49" s="200"/>
      <c r="F49" s="201"/>
      <c r="G49" s="186"/>
      <c r="H49" s="187"/>
      <c r="I49" s="188"/>
      <c r="J49" s="187"/>
      <c r="K49" s="186"/>
      <c r="L49" s="189"/>
      <c r="M49" s="186"/>
      <c r="N49" s="187"/>
      <c r="O49" s="190">
        <f t="shared" si="11"/>
        <v>0</v>
      </c>
      <c r="P49" s="202">
        <f t="shared" si="12"/>
        <v>0</v>
      </c>
    </row>
    <row r="50" spans="1:16" s="30" customFormat="1" hidden="1">
      <c r="A50" s="1"/>
      <c r="B50" s="58"/>
      <c r="C50" s="51"/>
      <c r="D50" s="52"/>
      <c r="E50" s="52"/>
      <c r="F50" s="53"/>
      <c r="G50" s="59"/>
      <c r="H50" s="60"/>
      <c r="I50" s="61"/>
      <c r="J50" s="60"/>
      <c r="K50" s="59"/>
      <c r="L50" s="62"/>
      <c r="M50" s="59"/>
      <c r="N50" s="60"/>
      <c r="O50" s="36">
        <f t="shared" si="8"/>
        <v>0</v>
      </c>
      <c r="P50" s="37">
        <f t="shared" si="9"/>
        <v>0</v>
      </c>
    </row>
    <row r="51" spans="1:16" s="30" customFormat="1" hidden="1">
      <c r="A51" s="1"/>
      <c r="B51" s="58"/>
      <c r="C51" s="51"/>
      <c r="D51" s="52"/>
      <c r="E51" s="52"/>
      <c r="F51" s="53"/>
      <c r="G51" s="59"/>
      <c r="H51" s="60"/>
      <c r="I51" s="61"/>
      <c r="J51" s="60"/>
      <c r="K51" s="59"/>
      <c r="L51" s="62"/>
      <c r="M51" s="59"/>
      <c r="N51" s="60"/>
      <c r="O51" s="36">
        <f t="shared" si="8"/>
        <v>0</v>
      </c>
      <c r="P51" s="37">
        <f t="shared" si="9"/>
        <v>0</v>
      </c>
    </row>
    <row r="52" spans="1:16" s="30" customFormat="1" hidden="1">
      <c r="A52" s="1"/>
      <c r="B52" s="58"/>
      <c r="C52" s="51"/>
      <c r="D52" s="52"/>
      <c r="E52" s="52"/>
      <c r="F52" s="53"/>
      <c r="G52" s="59"/>
      <c r="H52" s="60"/>
      <c r="I52" s="61"/>
      <c r="J52" s="60"/>
      <c r="K52" s="59"/>
      <c r="L52" s="62"/>
      <c r="M52" s="59"/>
      <c r="N52" s="60"/>
      <c r="O52" s="36">
        <f t="shared" si="8"/>
        <v>0</v>
      </c>
      <c r="P52" s="37">
        <f t="shared" si="9"/>
        <v>0</v>
      </c>
    </row>
    <row r="53" spans="1:16" s="30" customFormat="1" hidden="1">
      <c r="A53" s="1"/>
      <c r="B53" s="58"/>
      <c r="C53" s="51"/>
      <c r="D53" s="52"/>
      <c r="E53" s="52"/>
      <c r="F53" s="53"/>
      <c r="G53" s="59"/>
      <c r="H53" s="60"/>
      <c r="I53" s="61"/>
      <c r="J53" s="60"/>
      <c r="K53" s="59"/>
      <c r="L53" s="62"/>
      <c r="M53" s="59"/>
      <c r="N53" s="60"/>
      <c r="O53" s="36">
        <f>SUM(F53:N53)</f>
        <v>0</v>
      </c>
      <c r="P53" s="37">
        <f>(F53*$F$3)+(G53*$G$3)+(H53*$H$3)+(I53*$I$3)+(J53*$J$3)+(K53*$K$3)+(L53*$L$3)+(M53*$M$3)+(N53*$N$3)</f>
        <v>0</v>
      </c>
    </row>
    <row r="54" spans="1:16" s="30" customFormat="1" hidden="1">
      <c r="A54" s="1"/>
      <c r="B54" s="157"/>
      <c r="C54" s="165"/>
      <c r="D54" s="159"/>
      <c r="E54" s="159"/>
      <c r="F54" s="160"/>
      <c r="G54" s="161"/>
      <c r="H54" s="162"/>
      <c r="I54" s="163"/>
      <c r="J54" s="162"/>
      <c r="K54" s="161"/>
      <c r="L54" s="164"/>
      <c r="M54" s="161"/>
      <c r="N54" s="162"/>
      <c r="O54" s="36">
        <f>SUM(F54:N54)</f>
        <v>0</v>
      </c>
      <c r="P54" s="37">
        <f>(F54*$F$3)+(G54*$G$3)+(H54*$H$3)+(I54*$I$3)+(J54*$J$3)+(K54*$K$3)+(L54*$L$3)+(M54*$M$3)+(N54*$N$3)</f>
        <v>0</v>
      </c>
    </row>
    <row r="55" spans="1:16" ht="12" hidden="1" thickBot="1">
      <c r="A55" s="38"/>
      <c r="B55" s="39" t="s">
        <v>21</v>
      </c>
      <c r="C55" s="39">
        <f t="shared" ref="C55:P55" si="13">SUM(C20:C54)</f>
        <v>0</v>
      </c>
      <c r="D55" s="39">
        <f t="shared" si="13"/>
        <v>0</v>
      </c>
      <c r="E55" s="39">
        <f t="shared" si="13"/>
        <v>0</v>
      </c>
      <c r="F55" s="39">
        <f t="shared" si="13"/>
        <v>0</v>
      </c>
      <c r="G55" s="39">
        <f t="shared" si="13"/>
        <v>0</v>
      </c>
      <c r="H55" s="39">
        <f t="shared" si="13"/>
        <v>0</v>
      </c>
      <c r="I55" s="39">
        <f t="shared" si="13"/>
        <v>0</v>
      </c>
      <c r="J55" s="39">
        <f t="shared" si="13"/>
        <v>0</v>
      </c>
      <c r="K55" s="39">
        <f t="shared" si="13"/>
        <v>0</v>
      </c>
      <c r="L55" s="39">
        <f t="shared" si="13"/>
        <v>0</v>
      </c>
      <c r="M55" s="39">
        <f t="shared" si="13"/>
        <v>0</v>
      </c>
      <c r="N55" s="39">
        <f t="shared" si="13"/>
        <v>0</v>
      </c>
      <c r="O55" s="110">
        <f t="shared" si="13"/>
        <v>0</v>
      </c>
      <c r="P55" s="39">
        <f t="shared" si="13"/>
        <v>0</v>
      </c>
    </row>
    <row r="56" spans="1:16" hidden="1">
      <c r="B56" s="38"/>
      <c r="C56" s="38"/>
      <c r="D56" s="38"/>
      <c r="E56" s="38"/>
      <c r="F56" s="40"/>
      <c r="G56" s="40"/>
      <c r="H56" s="40"/>
      <c r="I56" s="40"/>
      <c r="J56" s="40"/>
      <c r="K56" s="40"/>
      <c r="L56" s="40"/>
      <c r="M56" s="40"/>
      <c r="N56" s="40"/>
      <c r="O56" s="38"/>
      <c r="P56" s="38"/>
    </row>
    <row r="57" spans="1:16">
      <c r="B57" s="13"/>
      <c r="C57" s="13"/>
      <c r="D57" s="13"/>
      <c r="E57" s="13"/>
      <c r="F57" s="31"/>
      <c r="G57" s="31"/>
      <c r="H57" s="31"/>
      <c r="I57" s="31"/>
      <c r="J57" s="31"/>
      <c r="K57" s="31"/>
      <c r="L57" s="31"/>
      <c r="M57" s="31"/>
      <c r="N57" s="31"/>
      <c r="O57" s="13"/>
      <c r="P57" s="13"/>
    </row>
    <row r="58" spans="1:16" ht="12" thickBot="1">
      <c r="B58" s="33" t="s">
        <v>22</v>
      </c>
      <c r="C58" s="33"/>
      <c r="D58" s="33"/>
      <c r="E58" s="33"/>
      <c r="F58" s="34"/>
      <c r="G58" s="34"/>
      <c r="H58" s="34"/>
      <c r="I58" s="34"/>
      <c r="J58" s="34"/>
      <c r="K58" s="34"/>
      <c r="L58" s="34"/>
      <c r="M58" s="34"/>
      <c r="N58" s="34"/>
      <c r="O58" s="35"/>
      <c r="P58" s="35"/>
    </row>
    <row r="59" spans="1:16" s="30" customFormat="1" ht="11.25" customHeight="1">
      <c r="A59" s="130"/>
      <c r="B59" s="131" t="s">
        <v>77</v>
      </c>
      <c r="C59" s="64"/>
      <c r="D59" s="52"/>
      <c r="E59" s="52"/>
      <c r="F59" s="53"/>
      <c r="G59" s="126">
        <v>171</v>
      </c>
      <c r="H59" s="127"/>
      <c r="I59" s="126">
        <v>16</v>
      </c>
      <c r="J59" s="132"/>
      <c r="K59" s="126">
        <v>16</v>
      </c>
      <c r="L59" s="127"/>
      <c r="M59" s="126"/>
      <c r="N59" s="133"/>
      <c r="O59" s="36">
        <f t="shared" ref="O59" si="14">SUM(F59:N59)</f>
        <v>203</v>
      </c>
      <c r="P59" s="37">
        <f t="shared" ref="P59:P69" si="15">(F59*$F$3)+(G59*$G$3)+(H59*$H$3)+(I59*$I$3)+(J59*$J$3)+(K59*$K$3)+(L59*$L$3)+(M59*$M$3)+(N59*$N$3)</f>
        <v>66.75</v>
      </c>
    </row>
    <row r="60" spans="1:16" s="196" customFormat="1" ht="11.25" customHeight="1">
      <c r="A60" s="130"/>
      <c r="B60" s="131" t="s">
        <v>78</v>
      </c>
      <c r="C60" s="64"/>
      <c r="D60" s="200"/>
      <c r="E60" s="200"/>
      <c r="F60" s="201"/>
      <c r="G60" s="126">
        <v>104</v>
      </c>
      <c r="H60" s="127"/>
      <c r="I60" s="126">
        <v>15</v>
      </c>
      <c r="J60" s="132"/>
      <c r="K60" s="126">
        <v>31</v>
      </c>
      <c r="L60" s="127"/>
      <c r="M60" s="126"/>
      <c r="N60" s="133"/>
      <c r="O60" s="190">
        <f t="shared" ref="O60:O69" si="16">SUM(F60:N60)</f>
        <v>150</v>
      </c>
      <c r="P60" s="202">
        <f t="shared" si="15"/>
        <v>64.5</v>
      </c>
    </row>
    <row r="61" spans="1:16" s="196" customFormat="1" ht="11.25" customHeight="1">
      <c r="A61" s="130"/>
      <c r="B61" s="65" t="s">
        <v>79</v>
      </c>
      <c r="C61" s="64"/>
      <c r="D61" s="200"/>
      <c r="E61" s="200"/>
      <c r="F61" s="201"/>
      <c r="G61" s="126">
        <v>108</v>
      </c>
      <c r="H61" s="127"/>
      <c r="I61" s="126"/>
      <c r="J61" s="132"/>
      <c r="K61" s="126">
        <v>10</v>
      </c>
      <c r="L61" s="127"/>
      <c r="M61" s="126"/>
      <c r="N61" s="133"/>
      <c r="O61" s="190">
        <f t="shared" si="16"/>
        <v>118</v>
      </c>
      <c r="P61" s="202">
        <f t="shared" si="15"/>
        <v>37</v>
      </c>
    </row>
    <row r="62" spans="1:16" s="196" customFormat="1" ht="11.25" customHeight="1">
      <c r="A62" s="130"/>
      <c r="B62" s="131" t="s">
        <v>80</v>
      </c>
      <c r="C62" s="64"/>
      <c r="D62" s="200"/>
      <c r="E62" s="200"/>
      <c r="F62" s="201"/>
      <c r="G62" s="126">
        <v>69</v>
      </c>
      <c r="H62" s="127"/>
      <c r="I62" s="126"/>
      <c r="J62" s="132"/>
      <c r="K62" s="126">
        <v>2</v>
      </c>
      <c r="L62" s="127"/>
      <c r="M62" s="126"/>
      <c r="N62" s="133">
        <v>1</v>
      </c>
      <c r="O62" s="190">
        <f t="shared" si="16"/>
        <v>72</v>
      </c>
      <c r="P62" s="202">
        <f t="shared" si="15"/>
        <v>21.25</v>
      </c>
    </row>
    <row r="63" spans="1:16" s="196" customFormat="1" ht="11.25" customHeight="1">
      <c r="A63" s="130"/>
      <c r="B63" s="65" t="s">
        <v>81</v>
      </c>
      <c r="C63" s="64"/>
      <c r="D63" s="200"/>
      <c r="E63" s="200"/>
      <c r="F63" s="201"/>
      <c r="G63" s="126">
        <v>50</v>
      </c>
      <c r="H63" s="127"/>
      <c r="I63" s="126"/>
      <c r="J63" s="132"/>
      <c r="K63" s="126"/>
      <c r="L63" s="127"/>
      <c r="M63" s="126"/>
      <c r="N63" s="133"/>
      <c r="O63" s="190">
        <f t="shared" si="16"/>
        <v>50</v>
      </c>
      <c r="P63" s="202">
        <f t="shared" si="15"/>
        <v>12.5</v>
      </c>
    </row>
    <row r="64" spans="1:16" s="196" customFormat="1" ht="11.25" customHeight="1">
      <c r="A64" s="130"/>
      <c r="B64" s="131" t="s">
        <v>82</v>
      </c>
      <c r="C64" s="64"/>
      <c r="D64" s="200"/>
      <c r="E64" s="200"/>
      <c r="F64" s="201"/>
      <c r="G64" s="126">
        <v>15</v>
      </c>
      <c r="H64" s="127"/>
      <c r="I64" s="126">
        <v>4</v>
      </c>
      <c r="J64" s="132"/>
      <c r="K64" s="126">
        <v>2</v>
      </c>
      <c r="L64" s="127"/>
      <c r="M64" s="126"/>
      <c r="N64" s="133"/>
      <c r="O64" s="190">
        <f t="shared" si="16"/>
        <v>21</v>
      </c>
      <c r="P64" s="202">
        <f t="shared" si="15"/>
        <v>7.75</v>
      </c>
    </row>
    <row r="65" spans="1:16" s="196" customFormat="1" ht="11.25" customHeight="1">
      <c r="A65" s="130"/>
      <c r="B65" s="65" t="s">
        <v>83</v>
      </c>
      <c r="C65" s="64"/>
      <c r="D65" s="200"/>
      <c r="E65" s="200"/>
      <c r="F65" s="201"/>
      <c r="G65" s="126">
        <v>9</v>
      </c>
      <c r="H65" s="127"/>
      <c r="I65" s="126"/>
      <c r="J65" s="132"/>
      <c r="K65" s="126">
        <v>5</v>
      </c>
      <c r="L65" s="127"/>
      <c r="M65" s="126"/>
      <c r="N65" s="133"/>
      <c r="O65" s="190">
        <f t="shared" si="16"/>
        <v>14</v>
      </c>
      <c r="P65" s="202">
        <f t="shared" si="15"/>
        <v>7.25</v>
      </c>
    </row>
    <row r="66" spans="1:16" s="196" customFormat="1" ht="11.25" customHeight="1">
      <c r="A66" s="130"/>
      <c r="B66" s="131" t="s">
        <v>84</v>
      </c>
      <c r="C66" s="64"/>
      <c r="D66" s="200"/>
      <c r="E66" s="200"/>
      <c r="F66" s="201"/>
      <c r="G66" s="126">
        <v>11</v>
      </c>
      <c r="H66" s="127"/>
      <c r="I66" s="126">
        <v>5</v>
      </c>
      <c r="J66" s="132"/>
      <c r="K66" s="126"/>
      <c r="L66" s="127"/>
      <c r="M66" s="126"/>
      <c r="N66" s="133"/>
      <c r="O66" s="190">
        <f t="shared" si="16"/>
        <v>16</v>
      </c>
      <c r="P66" s="202">
        <f t="shared" si="15"/>
        <v>5.25</v>
      </c>
    </row>
    <row r="67" spans="1:16" s="196" customFormat="1" ht="11.25" customHeight="1">
      <c r="A67" s="130"/>
      <c r="B67" s="65" t="s">
        <v>85</v>
      </c>
      <c r="C67" s="64"/>
      <c r="D67" s="200"/>
      <c r="E67" s="200"/>
      <c r="F67" s="201"/>
      <c r="G67" s="126">
        <v>3</v>
      </c>
      <c r="H67" s="127"/>
      <c r="I67" s="126">
        <v>1</v>
      </c>
      <c r="J67" s="132"/>
      <c r="K67" s="126"/>
      <c r="L67" s="127"/>
      <c r="M67" s="126"/>
      <c r="N67" s="133">
        <v>1</v>
      </c>
      <c r="O67" s="190">
        <f t="shared" si="16"/>
        <v>5</v>
      </c>
      <c r="P67" s="202">
        <f t="shared" si="15"/>
        <v>3.25</v>
      </c>
    </row>
    <row r="68" spans="1:16" s="196" customFormat="1" ht="11.25" customHeight="1">
      <c r="A68" s="130"/>
      <c r="B68" s="131" t="s">
        <v>86</v>
      </c>
      <c r="C68" s="64"/>
      <c r="D68" s="200"/>
      <c r="E68" s="200"/>
      <c r="F68" s="201"/>
      <c r="G68" s="126">
        <v>1</v>
      </c>
      <c r="H68" s="127"/>
      <c r="I68" s="126">
        <v>4</v>
      </c>
      <c r="J68" s="132"/>
      <c r="K68" s="126"/>
      <c r="L68" s="127"/>
      <c r="M68" s="126"/>
      <c r="N68" s="133"/>
      <c r="O68" s="190">
        <f t="shared" si="16"/>
        <v>5</v>
      </c>
      <c r="P68" s="202">
        <f t="shared" si="15"/>
        <v>2.25</v>
      </c>
    </row>
    <row r="69" spans="1:16" s="196" customFormat="1" ht="11.25" customHeight="1">
      <c r="A69" s="130"/>
      <c r="B69" s="65" t="s">
        <v>87</v>
      </c>
      <c r="C69" s="64"/>
      <c r="D69" s="200"/>
      <c r="E69" s="200"/>
      <c r="F69" s="201"/>
      <c r="G69" s="126">
        <v>2</v>
      </c>
      <c r="H69" s="127"/>
      <c r="I69" s="126"/>
      <c r="J69" s="132"/>
      <c r="K69" s="126"/>
      <c r="L69" s="127"/>
      <c r="M69" s="126"/>
      <c r="N69" s="133"/>
      <c r="O69" s="190">
        <f t="shared" si="16"/>
        <v>2</v>
      </c>
      <c r="P69" s="202">
        <f t="shared" si="15"/>
        <v>0.5</v>
      </c>
    </row>
    <row r="70" spans="1:16" s="30" customFormat="1">
      <c r="A70" s="130"/>
      <c r="B70" s="65"/>
      <c r="C70" s="64"/>
      <c r="D70" s="52"/>
      <c r="E70" s="52"/>
      <c r="F70" s="53"/>
      <c r="G70" s="136"/>
      <c r="H70" s="137"/>
      <c r="I70" s="134"/>
      <c r="J70" s="1"/>
      <c r="K70" s="134"/>
      <c r="L70" s="111"/>
      <c r="M70" s="134"/>
      <c r="N70" s="1"/>
      <c r="O70" s="129">
        <f t="shared" ref="O70" si="17">SUM(F70:N70)</f>
        <v>0</v>
      </c>
      <c r="P70" s="37">
        <f t="shared" ref="P70" si="18">(F70*$F$3)+(G70*$G$3)+(H70*$H$3)+(I70*$I$3)+(J70*$J$3)+(K70*$K$3)+(L70*$L$3)+(M70*$M$3)+(N70*$N$3)</f>
        <v>0</v>
      </c>
    </row>
    <row r="71" spans="1:16" ht="12" thickBot="1">
      <c r="A71" s="38"/>
      <c r="B71" s="39"/>
      <c r="C71" s="43">
        <f t="shared" ref="C71:P71" si="19">SUM(C59:C70)</f>
        <v>0</v>
      </c>
      <c r="D71" s="43">
        <f t="shared" si="19"/>
        <v>0</v>
      </c>
      <c r="E71" s="43">
        <f t="shared" si="19"/>
        <v>0</v>
      </c>
      <c r="F71" s="43">
        <f t="shared" si="19"/>
        <v>0</v>
      </c>
      <c r="G71" s="43">
        <f t="shared" si="19"/>
        <v>543</v>
      </c>
      <c r="H71" s="43">
        <f t="shared" si="19"/>
        <v>0</v>
      </c>
      <c r="I71" s="43">
        <f t="shared" si="19"/>
        <v>45</v>
      </c>
      <c r="J71" s="43">
        <f t="shared" si="19"/>
        <v>0</v>
      </c>
      <c r="K71" s="43">
        <f t="shared" si="19"/>
        <v>66</v>
      </c>
      <c r="L71" s="43">
        <f t="shared" si="19"/>
        <v>0</v>
      </c>
      <c r="M71" s="43">
        <f t="shared" si="19"/>
        <v>0</v>
      </c>
      <c r="N71" s="43">
        <f t="shared" si="19"/>
        <v>2</v>
      </c>
      <c r="O71" s="44">
        <f t="shared" si="19"/>
        <v>656</v>
      </c>
      <c r="P71" s="45">
        <f t="shared" si="19"/>
        <v>228.25</v>
      </c>
    </row>
    <row r="72" spans="1:16">
      <c r="G72" s="42"/>
    </row>
    <row r="73" spans="1:16">
      <c r="G73" s="42"/>
    </row>
    <row r="74" spans="1:16" ht="12" thickBot="1">
      <c r="B74" s="33" t="s">
        <v>55</v>
      </c>
      <c r="C74" s="33"/>
      <c r="D74" s="33"/>
      <c r="E74" s="33"/>
      <c r="F74" s="34"/>
      <c r="G74" s="34"/>
      <c r="H74" s="34"/>
      <c r="I74" s="34"/>
      <c r="J74" s="34"/>
      <c r="K74" s="34"/>
      <c r="L74" s="34"/>
      <c r="M74" s="34"/>
      <c r="N74" s="34"/>
      <c r="O74" s="35"/>
      <c r="P74" s="35"/>
    </row>
    <row r="75" spans="1:16" s="30" customFormat="1">
      <c r="A75" s="130"/>
      <c r="B75" s="131" t="s">
        <v>71</v>
      </c>
      <c r="C75" s="64"/>
      <c r="D75" s="52"/>
      <c r="E75" s="52"/>
      <c r="F75" s="53"/>
      <c r="G75" s="126">
        <v>5</v>
      </c>
      <c r="H75" s="127"/>
      <c r="I75" s="126"/>
      <c r="J75" s="132"/>
      <c r="K75" s="126"/>
      <c r="L75" s="127"/>
      <c r="M75" s="126"/>
      <c r="N75" s="133"/>
      <c r="O75" s="128">
        <f t="shared" ref="O75:O77" si="20">SUM(F75:N75)</f>
        <v>5</v>
      </c>
      <c r="P75" s="37">
        <f t="shared" ref="P75:P77" si="21">(F75*$F$3)+(G75*$G$3)+(H75*$H$3)+(I75*$I$3)+(J75*$J$3)+(K75*$K$3)+(L75*$L$3)+(M75*$M$3)+(N75*$N$3)</f>
        <v>1.25</v>
      </c>
    </row>
    <row r="76" spans="1:16" s="30" customFormat="1">
      <c r="A76" s="130"/>
      <c r="B76" s="65" t="s">
        <v>72</v>
      </c>
      <c r="C76" s="64"/>
      <c r="D76" s="52"/>
      <c r="E76" s="52"/>
      <c r="F76" s="53"/>
      <c r="G76" s="126">
        <v>21</v>
      </c>
      <c r="H76" s="127"/>
      <c r="I76" s="126"/>
      <c r="J76" s="132"/>
      <c r="K76" s="126"/>
      <c r="L76" s="127"/>
      <c r="M76" s="126"/>
      <c r="N76" s="133"/>
      <c r="O76" s="128">
        <f t="shared" si="20"/>
        <v>21</v>
      </c>
      <c r="P76" s="37">
        <f t="shared" si="21"/>
        <v>5.25</v>
      </c>
    </row>
    <row r="77" spans="1:16" s="30" customFormat="1">
      <c r="A77" s="130"/>
      <c r="B77" s="131" t="s">
        <v>73</v>
      </c>
      <c r="C77" s="64"/>
      <c r="D77" s="52"/>
      <c r="E77" s="52"/>
      <c r="F77" s="53"/>
      <c r="G77" s="126">
        <v>1</v>
      </c>
      <c r="H77" s="127"/>
      <c r="I77" s="126"/>
      <c r="J77" s="132"/>
      <c r="K77" s="126"/>
      <c r="L77" s="127"/>
      <c r="M77" s="126"/>
      <c r="N77" s="133"/>
      <c r="O77" s="128">
        <f t="shared" si="20"/>
        <v>1</v>
      </c>
      <c r="P77" s="37">
        <f t="shared" si="21"/>
        <v>0.25</v>
      </c>
    </row>
    <row r="78" spans="1:16" s="30" customFormat="1">
      <c r="A78" s="130"/>
      <c r="B78" s="65" t="s">
        <v>74</v>
      </c>
      <c r="C78" s="64"/>
      <c r="D78" s="52"/>
      <c r="E78" s="52"/>
      <c r="F78" s="53">
        <v>8</v>
      </c>
      <c r="G78" s="126">
        <v>2</v>
      </c>
      <c r="H78" s="127"/>
      <c r="I78" s="126"/>
      <c r="J78" s="132"/>
      <c r="K78" s="126">
        <v>1</v>
      </c>
      <c r="L78" s="127"/>
      <c r="M78" s="126"/>
      <c r="N78" s="133"/>
      <c r="O78" s="128">
        <v>11</v>
      </c>
      <c r="P78" s="37">
        <v>2.2999999999999998</v>
      </c>
    </row>
    <row r="79" spans="1:16" s="30" customFormat="1" ht="12.75" customHeight="1">
      <c r="A79" s="130"/>
      <c r="B79" s="65"/>
      <c r="C79" s="64"/>
      <c r="D79" s="52"/>
      <c r="E79" s="52"/>
      <c r="F79" s="53"/>
      <c r="G79" s="136"/>
      <c r="H79" s="137"/>
      <c r="I79" s="134"/>
      <c r="J79" s="1"/>
      <c r="K79" s="134"/>
      <c r="L79" s="111"/>
      <c r="M79" s="134"/>
      <c r="N79" s="1"/>
      <c r="O79" s="129"/>
      <c r="P79" s="37"/>
    </row>
    <row r="80" spans="1:16" ht="12" thickBot="1">
      <c r="A80" s="38"/>
      <c r="B80" s="39" t="s">
        <v>21</v>
      </c>
      <c r="C80" s="39">
        <f t="shared" ref="C80:P80" si="22">SUM(C75:C79)</f>
        <v>0</v>
      </c>
      <c r="D80" s="39">
        <f t="shared" si="22"/>
        <v>0</v>
      </c>
      <c r="E80" s="39">
        <f t="shared" si="22"/>
        <v>0</v>
      </c>
      <c r="F80" s="39">
        <f t="shared" si="22"/>
        <v>8</v>
      </c>
      <c r="G80" s="135">
        <f t="shared" si="22"/>
        <v>29</v>
      </c>
      <c r="H80" s="135">
        <f t="shared" si="22"/>
        <v>0</v>
      </c>
      <c r="I80" s="43">
        <f t="shared" si="22"/>
        <v>0</v>
      </c>
      <c r="J80" s="43">
        <f t="shared" si="22"/>
        <v>0</v>
      </c>
      <c r="K80" s="43">
        <f t="shared" si="22"/>
        <v>1</v>
      </c>
      <c r="L80" s="43">
        <f t="shared" si="22"/>
        <v>0</v>
      </c>
      <c r="M80" s="43">
        <f t="shared" si="22"/>
        <v>0</v>
      </c>
      <c r="N80" s="43">
        <f t="shared" si="22"/>
        <v>0</v>
      </c>
      <c r="O80" s="44">
        <f t="shared" si="22"/>
        <v>38</v>
      </c>
      <c r="P80" s="45">
        <f t="shared" si="22"/>
        <v>9.0500000000000007</v>
      </c>
    </row>
    <row r="81" spans="1:16">
      <c r="A81" s="38"/>
      <c r="B81" s="54"/>
      <c r="C81" s="54"/>
      <c r="D81" s="54"/>
      <c r="E81" s="54"/>
      <c r="F81" s="54"/>
      <c r="G81" s="55"/>
      <c r="H81" s="55"/>
      <c r="I81" s="55"/>
      <c r="J81" s="55"/>
      <c r="K81" s="55"/>
      <c r="L81" s="55"/>
      <c r="M81" s="55"/>
      <c r="N81" s="55"/>
      <c r="O81" s="56"/>
      <c r="P81" s="57"/>
    </row>
    <row r="82" spans="1:16" s="195" customFormat="1" hidden="1">
      <c r="G82" s="42"/>
    </row>
    <row r="83" spans="1:16" s="195" customFormat="1" ht="12" hidden="1" thickBot="1">
      <c r="B83" s="197" t="s">
        <v>57</v>
      </c>
      <c r="C83" s="197"/>
      <c r="D83" s="197"/>
      <c r="E83" s="197"/>
      <c r="F83" s="198"/>
      <c r="G83" s="198"/>
      <c r="H83" s="198"/>
      <c r="I83" s="198"/>
      <c r="J83" s="198"/>
      <c r="K83" s="198"/>
      <c r="L83" s="198"/>
      <c r="M83" s="198"/>
      <c r="N83" s="198"/>
      <c r="O83" s="199"/>
      <c r="P83" s="199"/>
    </row>
    <row r="84" spans="1:16" s="196" customFormat="1" hidden="1">
      <c r="A84" s="130"/>
      <c r="B84" s="131"/>
      <c r="C84" s="64"/>
      <c r="D84" s="200"/>
      <c r="E84" s="200"/>
      <c r="F84" s="201"/>
      <c r="G84" s="126"/>
      <c r="H84" s="127"/>
      <c r="I84" s="126"/>
      <c r="J84" s="132"/>
      <c r="K84" s="126"/>
      <c r="L84" s="127"/>
      <c r="M84" s="126"/>
      <c r="N84" s="133"/>
      <c r="O84" s="128">
        <f t="shared" ref="O84:O91" si="23">SUM(F84:N84)</f>
        <v>0</v>
      </c>
      <c r="P84" s="202">
        <f t="shared" ref="P84:P91" si="24">(F84*$F$3)+(G84*$G$3)+(H84*$H$3)+(I84*$I$3)+(J84*$J$3)+(K84*$K$3)+(L84*$L$3)+(M84*$M$3)+(N84*$N$3)</f>
        <v>0</v>
      </c>
    </row>
    <row r="85" spans="1:16" s="196" customFormat="1" hidden="1">
      <c r="A85" s="130"/>
      <c r="B85" s="65"/>
      <c r="C85" s="64"/>
      <c r="D85" s="200"/>
      <c r="E85" s="200"/>
      <c r="F85" s="201"/>
      <c r="G85" s="126"/>
      <c r="H85" s="127"/>
      <c r="I85" s="126"/>
      <c r="J85" s="132"/>
      <c r="K85" s="126"/>
      <c r="L85" s="127"/>
      <c r="M85" s="126"/>
      <c r="N85" s="133"/>
      <c r="O85" s="128">
        <f t="shared" si="23"/>
        <v>0</v>
      </c>
      <c r="P85" s="202">
        <f t="shared" si="24"/>
        <v>0</v>
      </c>
    </row>
    <row r="86" spans="1:16" s="196" customFormat="1" hidden="1">
      <c r="A86" s="130"/>
      <c r="B86" s="131"/>
      <c r="C86" s="64"/>
      <c r="D86" s="200"/>
      <c r="E86" s="200"/>
      <c r="F86" s="201"/>
      <c r="G86" s="126"/>
      <c r="H86" s="127"/>
      <c r="I86" s="126"/>
      <c r="J86" s="132"/>
      <c r="K86" s="126"/>
      <c r="L86" s="127"/>
      <c r="M86" s="126"/>
      <c r="N86" s="133"/>
      <c r="O86" s="128">
        <f t="shared" si="23"/>
        <v>0</v>
      </c>
      <c r="P86" s="202">
        <f t="shared" si="24"/>
        <v>0</v>
      </c>
    </row>
    <row r="87" spans="1:16" s="196" customFormat="1" hidden="1">
      <c r="A87" s="130"/>
      <c r="B87" s="65"/>
      <c r="C87" s="64"/>
      <c r="D87" s="200"/>
      <c r="E87" s="200"/>
      <c r="F87" s="201"/>
      <c r="G87" s="126"/>
      <c r="H87" s="127"/>
      <c r="I87" s="126"/>
      <c r="J87" s="132"/>
      <c r="K87" s="126"/>
      <c r="L87" s="127"/>
      <c r="M87" s="126"/>
      <c r="N87" s="133"/>
      <c r="O87" s="128">
        <f t="shared" si="23"/>
        <v>0</v>
      </c>
      <c r="P87" s="202">
        <f t="shared" si="24"/>
        <v>0</v>
      </c>
    </row>
    <row r="88" spans="1:16" s="196" customFormat="1" hidden="1">
      <c r="A88" s="130"/>
      <c r="B88" s="131"/>
      <c r="C88" s="64"/>
      <c r="D88" s="200"/>
      <c r="E88" s="200"/>
      <c r="F88" s="201"/>
      <c r="G88" s="126"/>
      <c r="H88" s="127"/>
      <c r="I88" s="126"/>
      <c r="J88" s="132"/>
      <c r="K88" s="126"/>
      <c r="L88" s="127"/>
      <c r="M88" s="126"/>
      <c r="N88" s="133"/>
      <c r="O88" s="128">
        <f t="shared" ref="O88:O90" si="25">SUM(F88:N88)</f>
        <v>0</v>
      </c>
      <c r="P88" s="202">
        <f t="shared" ref="P88:P90" si="26">(F88*$F$3)+(G88*$G$3)+(H88*$H$3)+(I88*$I$3)+(J88*$J$3)+(K88*$K$3)+(L88*$L$3)+(M88*$M$3)+(N88*$N$3)</f>
        <v>0</v>
      </c>
    </row>
    <row r="89" spans="1:16" s="196" customFormat="1" hidden="1">
      <c r="A89" s="130"/>
      <c r="B89" s="65"/>
      <c r="C89" s="64"/>
      <c r="D89" s="200"/>
      <c r="E89" s="200"/>
      <c r="F89" s="201"/>
      <c r="G89" s="126"/>
      <c r="H89" s="127"/>
      <c r="I89" s="126"/>
      <c r="J89" s="132"/>
      <c r="K89" s="126"/>
      <c r="L89" s="127"/>
      <c r="M89" s="126"/>
      <c r="N89" s="133"/>
      <c r="O89" s="128">
        <f t="shared" si="25"/>
        <v>0</v>
      </c>
      <c r="P89" s="202">
        <f t="shared" si="26"/>
        <v>0</v>
      </c>
    </row>
    <row r="90" spans="1:16" s="196" customFormat="1" hidden="1">
      <c r="A90" s="130"/>
      <c r="B90" s="131"/>
      <c r="C90" s="64"/>
      <c r="D90" s="200"/>
      <c r="E90" s="200"/>
      <c r="F90" s="201"/>
      <c r="G90" s="126"/>
      <c r="H90" s="127"/>
      <c r="I90" s="126"/>
      <c r="J90" s="132"/>
      <c r="K90" s="126"/>
      <c r="L90" s="127"/>
      <c r="M90" s="126"/>
      <c r="N90" s="133"/>
      <c r="O90" s="128">
        <f t="shared" si="25"/>
        <v>0</v>
      </c>
      <c r="P90" s="202">
        <f t="shared" si="26"/>
        <v>0</v>
      </c>
    </row>
    <row r="91" spans="1:16" s="196" customFormat="1" ht="12.75" hidden="1" customHeight="1">
      <c r="A91" s="130"/>
      <c r="B91" s="65"/>
      <c r="C91" s="64"/>
      <c r="D91" s="200"/>
      <c r="E91" s="200"/>
      <c r="F91" s="201"/>
      <c r="G91" s="136"/>
      <c r="H91" s="137"/>
      <c r="I91" s="134"/>
      <c r="J91" s="195"/>
      <c r="K91" s="134"/>
      <c r="L91" s="111"/>
      <c r="M91" s="134"/>
      <c r="N91" s="195"/>
      <c r="O91" s="129">
        <f t="shared" si="23"/>
        <v>0</v>
      </c>
      <c r="P91" s="202">
        <f t="shared" si="24"/>
        <v>0</v>
      </c>
    </row>
    <row r="92" spans="1:16" s="195" customFormat="1" ht="12" hidden="1" thickBot="1">
      <c r="A92" s="203"/>
      <c r="B92" s="204" t="s">
        <v>21</v>
      </c>
      <c r="C92" s="204">
        <f t="shared" ref="C92:P92" si="27">SUM(C84:C91)</f>
        <v>0</v>
      </c>
      <c r="D92" s="204">
        <f t="shared" si="27"/>
        <v>0</v>
      </c>
      <c r="E92" s="204">
        <f t="shared" si="27"/>
        <v>0</v>
      </c>
      <c r="F92" s="204">
        <f t="shared" si="27"/>
        <v>0</v>
      </c>
      <c r="G92" s="135">
        <f t="shared" si="27"/>
        <v>0</v>
      </c>
      <c r="H92" s="135">
        <f t="shared" si="27"/>
        <v>0</v>
      </c>
      <c r="I92" s="43">
        <f t="shared" si="27"/>
        <v>0</v>
      </c>
      <c r="J92" s="43">
        <f t="shared" si="27"/>
        <v>0</v>
      </c>
      <c r="K92" s="43">
        <f t="shared" si="27"/>
        <v>0</v>
      </c>
      <c r="L92" s="43">
        <f t="shared" si="27"/>
        <v>0</v>
      </c>
      <c r="M92" s="43">
        <f t="shared" si="27"/>
        <v>0</v>
      </c>
      <c r="N92" s="43">
        <f t="shared" si="27"/>
        <v>0</v>
      </c>
      <c r="O92" s="44">
        <f t="shared" si="27"/>
        <v>0</v>
      </c>
      <c r="P92" s="45">
        <f t="shared" si="27"/>
        <v>0</v>
      </c>
    </row>
    <row r="93" spans="1:16" s="195" customFormat="1" hidden="1">
      <c r="A93" s="203"/>
      <c r="B93" s="54"/>
      <c r="C93" s="54"/>
      <c r="D93" s="54"/>
      <c r="E93" s="54"/>
      <c r="F93" s="54"/>
      <c r="G93" s="55"/>
      <c r="H93" s="55"/>
      <c r="I93" s="55"/>
      <c r="J93" s="55"/>
      <c r="K93" s="55"/>
      <c r="L93" s="55"/>
      <c r="M93" s="55"/>
      <c r="N93" s="55"/>
      <c r="O93" s="56"/>
      <c r="P93" s="57"/>
    </row>
    <row r="94" spans="1:16">
      <c r="A94" s="38"/>
      <c r="B94" s="54"/>
      <c r="C94" s="54"/>
      <c r="D94" s="54"/>
      <c r="E94" s="54"/>
      <c r="F94" s="54"/>
      <c r="G94" s="55"/>
      <c r="H94" s="55"/>
      <c r="I94" s="55"/>
      <c r="J94" s="55"/>
      <c r="K94" s="55"/>
      <c r="L94" s="55"/>
      <c r="M94" s="55"/>
      <c r="N94" s="55"/>
      <c r="O94" s="56"/>
      <c r="P94" s="57"/>
    </row>
    <row r="95" spans="1:16" ht="12" thickBot="1">
      <c r="B95" s="33" t="s">
        <v>23</v>
      </c>
      <c r="C95" s="182"/>
      <c r="D95" s="33"/>
      <c r="E95" s="33"/>
      <c r="F95" s="34"/>
      <c r="G95" s="34"/>
      <c r="H95" s="34"/>
      <c r="I95" s="34"/>
      <c r="J95" s="34"/>
      <c r="K95" s="34"/>
      <c r="L95" s="34"/>
      <c r="M95" s="34"/>
      <c r="N95" s="34"/>
      <c r="O95" s="35"/>
      <c r="P95" s="35"/>
    </row>
    <row r="96" spans="1:16" s="181" customFormat="1">
      <c r="A96" s="180"/>
      <c r="B96" s="183" t="s">
        <v>75</v>
      </c>
      <c r="C96" s="184"/>
      <c r="D96" s="184"/>
      <c r="E96" s="184"/>
      <c r="F96" s="185"/>
      <c r="G96" s="186">
        <v>6</v>
      </c>
      <c r="H96" s="187"/>
      <c r="I96" s="188">
        <v>22</v>
      </c>
      <c r="J96" s="187"/>
      <c r="K96" s="186">
        <v>3</v>
      </c>
      <c r="L96" s="189"/>
      <c r="M96" s="186"/>
      <c r="N96" s="187"/>
      <c r="O96" s="190">
        <f>SUM(F96:N96)</f>
        <v>31</v>
      </c>
      <c r="P96" s="191">
        <f>(F96*$F$3)+(G96*$G$3)+(H96*$H$3)+(I96*$I$3)+(J96*$J$3)+(K96*$K$3)+(L96*$L$3)+(M96*$M$3)+(N96*$N$3)</f>
        <v>15.5</v>
      </c>
    </row>
    <row r="97" spans="1:16" s="30" customFormat="1">
      <c r="A97" s="1"/>
      <c r="B97" s="183" t="s">
        <v>76</v>
      </c>
      <c r="C97" s="64"/>
      <c r="D97" s="184"/>
      <c r="E97" s="184"/>
      <c r="F97" s="185"/>
      <c r="G97" s="186">
        <v>39</v>
      </c>
      <c r="H97" s="187"/>
      <c r="I97" s="188">
        <v>31</v>
      </c>
      <c r="J97" s="187"/>
      <c r="K97" s="186">
        <v>19</v>
      </c>
      <c r="L97" s="62"/>
      <c r="M97" s="59"/>
      <c r="N97" s="60"/>
      <c r="O97" s="36">
        <f>SUM(F97:N97)</f>
        <v>89</v>
      </c>
      <c r="P97" s="37">
        <f>(F97*$F$3)+(G97*$G$3)+(H97*$H$3)+(I97*$I$3)+(J97*$J$3)+(K97*$K$3)+(L97*$L$3)+(M97*$M$3)+(N97*$N$3)</f>
        <v>44.25</v>
      </c>
    </row>
    <row r="98" spans="1:16" ht="12" thickBot="1">
      <c r="A98" s="38"/>
      <c r="B98" s="39" t="s">
        <v>21</v>
      </c>
      <c r="C98" s="39">
        <f t="shared" ref="C98:D98" si="28">SUM(C97:C97)</f>
        <v>0</v>
      </c>
      <c r="D98" s="39">
        <f t="shared" si="28"/>
        <v>0</v>
      </c>
      <c r="E98" s="44">
        <f t="shared" ref="E98:N98" si="29">SUM(E96:E97)</f>
        <v>0</v>
      </c>
      <c r="F98" s="44">
        <f t="shared" si="29"/>
        <v>0</v>
      </c>
      <c r="G98" s="44">
        <f t="shared" si="29"/>
        <v>45</v>
      </c>
      <c r="H98" s="44">
        <f t="shared" si="29"/>
        <v>0</v>
      </c>
      <c r="I98" s="44">
        <f t="shared" si="29"/>
        <v>53</v>
      </c>
      <c r="J98" s="44">
        <f t="shared" si="29"/>
        <v>0</v>
      </c>
      <c r="K98" s="44">
        <f t="shared" si="29"/>
        <v>22</v>
      </c>
      <c r="L98" s="44">
        <f t="shared" si="29"/>
        <v>0</v>
      </c>
      <c r="M98" s="44">
        <f t="shared" si="29"/>
        <v>0</v>
      </c>
      <c r="N98" s="44">
        <f t="shared" si="29"/>
        <v>0</v>
      </c>
      <c r="O98" s="44">
        <f>SUM(O96:O97)</f>
        <v>120</v>
      </c>
      <c r="P98" s="45">
        <f>SUM(P96:P97)</f>
        <v>59.75</v>
      </c>
    </row>
    <row r="99" spans="1:16">
      <c r="A99" s="38"/>
      <c r="B99" s="54"/>
      <c r="C99" s="54"/>
      <c r="D99" s="54"/>
      <c r="E99" s="54"/>
      <c r="F99" s="54"/>
      <c r="G99" s="55"/>
      <c r="H99" s="55"/>
      <c r="I99" s="55"/>
      <c r="J99" s="55"/>
      <c r="K99" s="55"/>
      <c r="L99" s="55"/>
      <c r="M99" s="55"/>
      <c r="N99" s="55"/>
      <c r="O99" s="56"/>
      <c r="P99" s="57"/>
    </row>
    <row r="100" spans="1:16" hidden="1">
      <c r="A100" s="38"/>
      <c r="B100" s="54"/>
      <c r="C100" s="54"/>
      <c r="D100" s="54"/>
      <c r="E100" s="54"/>
      <c r="F100" s="54"/>
      <c r="G100" s="55"/>
      <c r="H100" s="55"/>
      <c r="I100" s="55"/>
      <c r="J100" s="55"/>
      <c r="K100" s="55"/>
      <c r="L100" s="55"/>
      <c r="M100" s="55"/>
      <c r="N100" s="55"/>
      <c r="O100" s="56"/>
      <c r="P100" s="57"/>
    </row>
    <row r="101" spans="1:16" ht="12" hidden="1" thickBot="1">
      <c r="B101" s="33" t="s">
        <v>45</v>
      </c>
      <c r="C101" s="33"/>
      <c r="D101" s="33"/>
      <c r="E101" s="33"/>
      <c r="F101" s="34"/>
      <c r="G101" s="34"/>
      <c r="H101" s="34"/>
      <c r="I101" s="34"/>
      <c r="J101" s="34"/>
      <c r="K101" s="34"/>
      <c r="L101" s="34"/>
      <c r="M101" s="34"/>
      <c r="N101" s="34"/>
      <c r="O101" s="35"/>
      <c r="P101" s="35"/>
    </row>
    <row r="102" spans="1:16" s="30" customFormat="1" ht="11.25" hidden="1" customHeight="1">
      <c r="A102" s="1"/>
      <c r="B102" s="58"/>
      <c r="C102" s="51"/>
      <c r="D102" s="159"/>
      <c r="E102" s="159"/>
      <c r="F102" s="160"/>
      <c r="G102" s="161"/>
      <c r="H102" s="162"/>
      <c r="I102" s="163"/>
      <c r="J102" s="162"/>
      <c r="K102" s="161"/>
      <c r="L102" s="164"/>
      <c r="M102" s="161"/>
      <c r="N102" s="162"/>
      <c r="O102" s="36">
        <f t="shared" ref="O102:O109" si="30">SUM(F102:N102)</f>
        <v>0</v>
      </c>
      <c r="P102" s="37">
        <f t="shared" ref="P102:P109" si="31">(F102*$F$3)+(G102*$G$3)+(H102*$H$3)+(I102*$I$3)+(J102*$J$3)+(K102*$K$3)+(L102*$L$3)+(M102*$M$3)+(N102*$N$3)</f>
        <v>0</v>
      </c>
    </row>
    <row r="103" spans="1:16" s="30" customFormat="1" ht="11.25" hidden="1" customHeight="1">
      <c r="A103" s="1"/>
      <c r="B103" s="58"/>
      <c r="C103" s="51"/>
      <c r="D103" s="52"/>
      <c r="E103" s="52"/>
      <c r="F103" s="53"/>
      <c r="G103" s="59"/>
      <c r="H103" s="60"/>
      <c r="I103" s="61"/>
      <c r="J103" s="60"/>
      <c r="K103" s="59"/>
      <c r="L103" s="62"/>
      <c r="M103" s="59"/>
      <c r="N103" s="60"/>
      <c r="O103" s="36">
        <f t="shared" si="30"/>
        <v>0</v>
      </c>
      <c r="P103" s="37">
        <f t="shared" si="31"/>
        <v>0</v>
      </c>
    </row>
    <row r="104" spans="1:16" s="30" customFormat="1" ht="11.25" hidden="1" customHeight="1">
      <c r="A104" s="1"/>
      <c r="B104" s="58"/>
      <c r="C104" s="51"/>
      <c r="D104" s="52"/>
      <c r="E104" s="52"/>
      <c r="F104" s="53"/>
      <c r="G104" s="59"/>
      <c r="H104" s="60"/>
      <c r="I104" s="61"/>
      <c r="J104" s="60"/>
      <c r="K104" s="59"/>
      <c r="L104" s="62"/>
      <c r="M104" s="59"/>
      <c r="N104" s="60"/>
      <c r="O104" s="36">
        <f t="shared" si="30"/>
        <v>0</v>
      </c>
      <c r="P104" s="37">
        <f t="shared" si="31"/>
        <v>0</v>
      </c>
    </row>
    <row r="105" spans="1:16" s="30" customFormat="1" ht="11.25" hidden="1" customHeight="1">
      <c r="A105" s="1"/>
      <c r="B105" s="58"/>
      <c r="C105" s="51"/>
      <c r="D105" s="52"/>
      <c r="E105" s="52"/>
      <c r="F105" s="53"/>
      <c r="G105" s="59"/>
      <c r="H105" s="60"/>
      <c r="I105" s="61"/>
      <c r="J105" s="60"/>
      <c r="K105" s="59"/>
      <c r="L105" s="62"/>
      <c r="M105" s="59"/>
      <c r="N105" s="60"/>
      <c r="O105" s="36">
        <f t="shared" si="30"/>
        <v>0</v>
      </c>
      <c r="P105" s="37">
        <f t="shared" si="31"/>
        <v>0</v>
      </c>
    </row>
    <row r="106" spans="1:16" s="30" customFormat="1" ht="11.25" hidden="1" customHeight="1">
      <c r="A106" s="1"/>
      <c r="B106" s="58"/>
      <c r="C106" s="51"/>
      <c r="D106" s="52"/>
      <c r="E106" s="52"/>
      <c r="F106" s="53"/>
      <c r="G106" s="59"/>
      <c r="H106" s="60"/>
      <c r="I106" s="61"/>
      <c r="J106" s="60"/>
      <c r="K106" s="59"/>
      <c r="L106" s="62"/>
      <c r="M106" s="59"/>
      <c r="N106" s="60"/>
      <c r="O106" s="36">
        <f t="shared" si="30"/>
        <v>0</v>
      </c>
      <c r="P106" s="37">
        <f t="shared" si="31"/>
        <v>0</v>
      </c>
    </row>
    <row r="107" spans="1:16" s="30" customFormat="1" ht="11.25" hidden="1" customHeight="1">
      <c r="A107" s="1"/>
      <c r="B107" s="58"/>
      <c r="C107" s="51"/>
      <c r="D107" s="52"/>
      <c r="E107" s="52"/>
      <c r="F107" s="53"/>
      <c r="G107" s="59"/>
      <c r="H107" s="60"/>
      <c r="I107" s="61"/>
      <c r="J107" s="60"/>
      <c r="K107" s="59"/>
      <c r="L107" s="62"/>
      <c r="M107" s="59"/>
      <c r="N107" s="60"/>
      <c r="O107" s="36">
        <f t="shared" si="30"/>
        <v>0</v>
      </c>
      <c r="P107" s="37">
        <f t="shared" si="31"/>
        <v>0</v>
      </c>
    </row>
    <row r="108" spans="1:16" s="30" customFormat="1" ht="11.25" hidden="1" customHeight="1">
      <c r="A108" s="1"/>
      <c r="B108" s="58"/>
      <c r="C108" s="51"/>
      <c r="D108" s="52"/>
      <c r="E108" s="52"/>
      <c r="F108" s="53"/>
      <c r="G108" s="59"/>
      <c r="H108" s="60"/>
      <c r="I108" s="61"/>
      <c r="J108" s="60"/>
      <c r="K108" s="59"/>
      <c r="L108" s="62"/>
      <c r="M108" s="59"/>
      <c r="N108" s="60"/>
      <c r="O108" s="36">
        <f t="shared" si="30"/>
        <v>0</v>
      </c>
      <c r="P108" s="37">
        <f t="shared" si="31"/>
        <v>0</v>
      </c>
    </row>
    <row r="109" spans="1:16" s="30" customFormat="1" ht="11.25" hidden="1" customHeight="1">
      <c r="A109" s="1"/>
      <c r="B109" s="58"/>
      <c r="C109" s="51"/>
      <c r="D109" s="52"/>
      <c r="E109" s="52"/>
      <c r="F109" s="53"/>
      <c r="G109" s="59"/>
      <c r="H109" s="60"/>
      <c r="I109" s="61"/>
      <c r="J109" s="60"/>
      <c r="K109" s="59"/>
      <c r="L109" s="62"/>
      <c r="M109" s="59"/>
      <c r="N109" s="60"/>
      <c r="O109" s="36">
        <f t="shared" si="30"/>
        <v>0</v>
      </c>
      <c r="P109" s="37">
        <f t="shared" si="31"/>
        <v>0</v>
      </c>
    </row>
    <row r="110" spans="1:16" ht="12" hidden="1" thickBot="1">
      <c r="A110" s="38"/>
      <c r="B110" s="39" t="s">
        <v>21</v>
      </c>
      <c r="C110" s="39">
        <f t="shared" ref="C110:P110" si="32">SUM(C102:C109)</f>
        <v>0</v>
      </c>
      <c r="D110" s="39">
        <f t="shared" si="32"/>
        <v>0</v>
      </c>
      <c r="E110" s="39">
        <f t="shared" si="32"/>
        <v>0</v>
      </c>
      <c r="F110" s="39">
        <f t="shared" si="32"/>
        <v>0</v>
      </c>
      <c r="G110" s="43">
        <f t="shared" si="32"/>
        <v>0</v>
      </c>
      <c r="H110" s="43">
        <f t="shared" si="32"/>
        <v>0</v>
      </c>
      <c r="I110" s="43">
        <f t="shared" si="32"/>
        <v>0</v>
      </c>
      <c r="J110" s="43">
        <f t="shared" si="32"/>
        <v>0</v>
      </c>
      <c r="K110" s="43">
        <f t="shared" si="32"/>
        <v>0</v>
      </c>
      <c r="L110" s="43">
        <f t="shared" si="32"/>
        <v>0</v>
      </c>
      <c r="M110" s="43">
        <f t="shared" si="32"/>
        <v>0</v>
      </c>
      <c r="N110" s="43">
        <f t="shared" si="32"/>
        <v>0</v>
      </c>
      <c r="O110" s="44">
        <f t="shared" si="32"/>
        <v>0</v>
      </c>
      <c r="P110" s="45">
        <f t="shared" si="32"/>
        <v>0</v>
      </c>
    </row>
    <row r="111" spans="1:16" ht="11.25" hidden="1" customHeight="1">
      <c r="A111" s="38"/>
      <c r="B111" s="54"/>
      <c r="C111" s="54"/>
      <c r="D111" s="54"/>
      <c r="E111" s="54"/>
      <c r="F111" s="54"/>
      <c r="G111" s="55"/>
      <c r="H111" s="55"/>
      <c r="I111" s="55"/>
      <c r="J111" s="55"/>
      <c r="K111" s="55"/>
      <c r="L111" s="55"/>
      <c r="M111" s="55"/>
      <c r="N111" s="55"/>
      <c r="O111" s="56"/>
      <c r="P111" s="57"/>
    </row>
    <row r="112" spans="1:16" hidden="1"/>
    <row r="113" spans="1:16" ht="12" hidden="1" thickBot="1">
      <c r="B113" s="33" t="s">
        <v>30</v>
      </c>
      <c r="C113" s="33"/>
      <c r="D113" s="33"/>
      <c r="E113" s="33"/>
      <c r="F113" s="34"/>
      <c r="G113" s="34"/>
      <c r="H113" s="34"/>
      <c r="I113" s="34"/>
      <c r="J113" s="34"/>
      <c r="K113" s="34"/>
      <c r="L113" s="34"/>
      <c r="M113" s="34"/>
      <c r="N113" s="34"/>
      <c r="O113" s="35"/>
      <c r="P113" s="35"/>
    </row>
    <row r="114" spans="1:16" s="30" customFormat="1" ht="11.25" hidden="1" customHeight="1">
      <c r="A114" s="1"/>
      <c r="B114" s="58" t="s">
        <v>52</v>
      </c>
      <c r="C114" s="51"/>
      <c r="D114" s="52"/>
      <c r="E114" s="52"/>
      <c r="F114" s="53"/>
      <c r="G114" s="59"/>
      <c r="H114" s="60"/>
      <c r="I114" s="61"/>
      <c r="J114" s="60"/>
      <c r="K114" s="59"/>
      <c r="L114" s="62"/>
      <c r="M114" s="59"/>
      <c r="N114" s="60"/>
      <c r="O114" s="36">
        <f>SUM(F114:N114)</f>
        <v>0</v>
      </c>
      <c r="P114" s="37">
        <f>(F114*$F$3)+(G114*$G$3)+(H114*$H$3)+(I114*$I$3)+(J114*$J$3)+(K114*$K$3)+(L114*$L$3)+(M114*$M$3)+(N114*$N$3)</f>
        <v>0</v>
      </c>
    </row>
    <row r="115" spans="1:16" s="30" customFormat="1" ht="11.25" hidden="1" customHeight="1">
      <c r="A115" s="1"/>
      <c r="B115" s="58"/>
      <c r="C115" s="51"/>
      <c r="D115" s="52"/>
      <c r="E115" s="52"/>
      <c r="F115" s="53"/>
      <c r="G115" s="59"/>
      <c r="H115" s="60"/>
      <c r="I115" s="61"/>
      <c r="J115" s="60"/>
      <c r="K115" s="59"/>
      <c r="L115" s="62"/>
      <c r="M115" s="59"/>
      <c r="N115" s="60"/>
      <c r="O115" s="36">
        <f>SUM(F115:N115)</f>
        <v>0</v>
      </c>
      <c r="P115" s="37">
        <f>(F115*$F$3)+(G115*$G$3)+(H115*$H$3)+(I115*$I$3)+(J115*$J$3)+(K115*$K$3)+(L115*$L$3)+(M115*$M$3)+(N115*$N$3)</f>
        <v>0</v>
      </c>
    </row>
    <row r="116" spans="1:16" ht="12" hidden="1" thickBot="1">
      <c r="A116" s="38"/>
      <c r="B116" s="39" t="s">
        <v>21</v>
      </c>
      <c r="C116" s="39">
        <f t="shared" ref="C116:P116" si="33">SUM(C114:C115)</f>
        <v>0</v>
      </c>
      <c r="D116" s="39">
        <f t="shared" si="33"/>
        <v>0</v>
      </c>
      <c r="E116" s="39">
        <f t="shared" si="33"/>
        <v>0</v>
      </c>
      <c r="F116" s="39">
        <f t="shared" si="33"/>
        <v>0</v>
      </c>
      <c r="G116" s="43">
        <f t="shared" si="33"/>
        <v>0</v>
      </c>
      <c r="H116" s="43">
        <f t="shared" si="33"/>
        <v>0</v>
      </c>
      <c r="I116" s="43">
        <f t="shared" si="33"/>
        <v>0</v>
      </c>
      <c r="J116" s="43">
        <f t="shared" si="33"/>
        <v>0</v>
      </c>
      <c r="K116" s="43">
        <f t="shared" si="33"/>
        <v>0</v>
      </c>
      <c r="L116" s="43">
        <f t="shared" si="33"/>
        <v>0</v>
      </c>
      <c r="M116" s="43">
        <f t="shared" si="33"/>
        <v>0</v>
      </c>
      <c r="N116" s="43">
        <f t="shared" si="33"/>
        <v>0</v>
      </c>
      <c r="O116" s="44">
        <f t="shared" si="33"/>
        <v>0</v>
      </c>
      <c r="P116" s="45">
        <f t="shared" si="33"/>
        <v>0</v>
      </c>
    </row>
    <row r="117" spans="1:16" ht="11.25" hidden="1" customHeight="1">
      <c r="A117" s="38"/>
      <c r="B117" s="54"/>
      <c r="C117" s="54"/>
      <c r="D117" s="54"/>
      <c r="E117" s="54"/>
      <c r="F117" s="54"/>
      <c r="G117" s="55"/>
      <c r="H117" s="55"/>
      <c r="I117" s="55"/>
      <c r="J117" s="55"/>
      <c r="K117" s="55"/>
      <c r="L117" s="55"/>
      <c r="M117" s="55"/>
      <c r="N117" s="55"/>
      <c r="O117" s="56"/>
      <c r="P117" s="57"/>
    </row>
    <row r="118" spans="1:16" s="192" customFormat="1" hidden="1"/>
    <row r="119" spans="1:16" s="192" customFormat="1" ht="12" hidden="1" thickBot="1">
      <c r="B119" s="182" t="s">
        <v>56</v>
      </c>
      <c r="C119" s="182"/>
      <c r="D119" s="182"/>
      <c r="E119" s="182"/>
      <c r="F119" s="34"/>
      <c r="G119" s="34"/>
      <c r="H119" s="34"/>
      <c r="I119" s="34"/>
      <c r="J119" s="34"/>
      <c r="K119" s="34"/>
      <c r="L119" s="34"/>
      <c r="M119" s="34"/>
      <c r="N119" s="34"/>
      <c r="O119" s="35"/>
      <c r="P119" s="35"/>
    </row>
    <row r="120" spans="1:16" s="193" customFormat="1" hidden="1">
      <c r="A120" s="192"/>
      <c r="B120" s="194"/>
      <c r="C120" s="63"/>
      <c r="D120" s="184"/>
      <c r="E120" s="184"/>
      <c r="F120" s="185"/>
      <c r="G120" s="186"/>
      <c r="H120" s="187"/>
      <c r="I120" s="188"/>
      <c r="J120" s="187"/>
      <c r="K120" s="186"/>
      <c r="L120" s="189"/>
      <c r="M120" s="186"/>
      <c r="N120" s="187"/>
      <c r="O120" s="190">
        <f t="shared" ref="O120:O171" si="34">SUM(F120:N120)</f>
        <v>0</v>
      </c>
      <c r="P120" s="191">
        <f t="shared" ref="P120:P171" si="35">(F120*$F$3)+(G120*$G$3)+(H120*$H$3)+(I120*$I$3)+(J120*$J$3)+(K120*$K$3)+(L120*$L$3)+(M120*$M$3)+(N120*$N$3)</f>
        <v>0</v>
      </c>
    </row>
    <row r="121" spans="1:16" s="193" customFormat="1" hidden="1">
      <c r="A121" s="192"/>
      <c r="B121" s="194"/>
      <c r="C121" s="51"/>
      <c r="D121" s="184"/>
      <c r="E121" s="184"/>
      <c r="F121" s="185"/>
      <c r="G121" s="186"/>
      <c r="H121" s="187"/>
      <c r="I121" s="188"/>
      <c r="J121" s="187"/>
      <c r="K121" s="186"/>
      <c r="L121" s="189"/>
      <c r="M121" s="186"/>
      <c r="N121" s="187"/>
      <c r="O121" s="190">
        <f t="shared" si="34"/>
        <v>0</v>
      </c>
      <c r="P121" s="191">
        <f t="shared" si="35"/>
        <v>0</v>
      </c>
    </row>
    <row r="122" spans="1:16" s="193" customFormat="1" hidden="1">
      <c r="A122" s="192"/>
      <c r="B122" s="194"/>
      <c r="C122" s="51"/>
      <c r="D122" s="184"/>
      <c r="E122" s="184"/>
      <c r="F122" s="185"/>
      <c r="G122" s="186"/>
      <c r="H122" s="187"/>
      <c r="I122" s="188"/>
      <c r="J122" s="187"/>
      <c r="K122" s="186"/>
      <c r="L122" s="189"/>
      <c r="M122" s="186"/>
      <c r="N122" s="187"/>
      <c r="O122" s="190">
        <f t="shared" si="34"/>
        <v>0</v>
      </c>
      <c r="P122" s="191">
        <f t="shared" si="35"/>
        <v>0</v>
      </c>
    </row>
    <row r="123" spans="1:16" s="193" customFormat="1" hidden="1">
      <c r="A123" s="192"/>
      <c r="B123" s="194"/>
      <c r="C123" s="51"/>
      <c r="D123" s="184"/>
      <c r="E123" s="184"/>
      <c r="F123" s="185"/>
      <c r="G123" s="186"/>
      <c r="H123" s="187"/>
      <c r="I123" s="188"/>
      <c r="J123" s="187"/>
      <c r="K123" s="186"/>
      <c r="L123" s="189"/>
      <c r="M123" s="186"/>
      <c r="N123" s="187"/>
      <c r="O123" s="190">
        <f t="shared" si="34"/>
        <v>0</v>
      </c>
      <c r="P123" s="191">
        <f t="shared" si="35"/>
        <v>0</v>
      </c>
    </row>
    <row r="124" spans="1:16" s="193" customFormat="1" hidden="1">
      <c r="A124" s="192"/>
      <c r="B124" s="194"/>
      <c r="C124" s="51"/>
      <c r="D124" s="184"/>
      <c r="E124" s="184"/>
      <c r="F124" s="185"/>
      <c r="G124" s="186"/>
      <c r="H124" s="187"/>
      <c r="I124" s="188"/>
      <c r="J124" s="187"/>
      <c r="K124" s="186"/>
      <c r="L124" s="189"/>
      <c r="M124" s="186"/>
      <c r="N124" s="187"/>
      <c r="O124" s="190">
        <f t="shared" si="34"/>
        <v>0</v>
      </c>
      <c r="P124" s="191">
        <f t="shared" si="35"/>
        <v>0</v>
      </c>
    </row>
    <row r="125" spans="1:16" s="193" customFormat="1" hidden="1">
      <c r="A125" s="192"/>
      <c r="B125" s="194"/>
      <c r="C125" s="51"/>
      <c r="D125" s="184"/>
      <c r="E125" s="184"/>
      <c r="F125" s="185"/>
      <c r="G125" s="186"/>
      <c r="H125" s="187"/>
      <c r="I125" s="188"/>
      <c r="J125" s="187"/>
      <c r="K125" s="186"/>
      <c r="L125" s="189"/>
      <c r="M125" s="186"/>
      <c r="N125" s="187"/>
      <c r="O125" s="190">
        <f t="shared" si="34"/>
        <v>0</v>
      </c>
      <c r="P125" s="191">
        <f t="shared" si="35"/>
        <v>0</v>
      </c>
    </row>
    <row r="126" spans="1:16" s="193" customFormat="1" hidden="1">
      <c r="A126" s="192"/>
      <c r="B126" s="194"/>
      <c r="C126" s="51"/>
      <c r="D126" s="184"/>
      <c r="E126" s="184"/>
      <c r="F126" s="185"/>
      <c r="G126" s="186"/>
      <c r="H126" s="187"/>
      <c r="I126" s="188"/>
      <c r="J126" s="187"/>
      <c r="K126" s="186"/>
      <c r="L126" s="189"/>
      <c r="M126" s="186"/>
      <c r="N126" s="187"/>
      <c r="O126" s="190">
        <f t="shared" si="34"/>
        <v>0</v>
      </c>
      <c r="P126" s="191">
        <f t="shared" si="35"/>
        <v>0</v>
      </c>
    </row>
    <row r="127" spans="1:16" s="193" customFormat="1" hidden="1">
      <c r="A127" s="192"/>
      <c r="B127" s="194"/>
      <c r="C127" s="51"/>
      <c r="D127" s="184"/>
      <c r="E127" s="184"/>
      <c r="F127" s="185"/>
      <c r="G127" s="186"/>
      <c r="H127" s="187"/>
      <c r="I127" s="188"/>
      <c r="J127" s="187"/>
      <c r="K127" s="186"/>
      <c r="L127" s="189"/>
      <c r="M127" s="186"/>
      <c r="N127" s="187"/>
      <c r="O127" s="190">
        <f t="shared" si="34"/>
        <v>0</v>
      </c>
      <c r="P127" s="191">
        <f t="shared" si="35"/>
        <v>0</v>
      </c>
    </row>
    <row r="128" spans="1:16" s="193" customFormat="1" hidden="1">
      <c r="A128" s="192"/>
      <c r="B128" s="194"/>
      <c r="C128" s="51"/>
      <c r="D128" s="184"/>
      <c r="E128" s="184"/>
      <c r="F128" s="185"/>
      <c r="G128" s="186"/>
      <c r="H128" s="187"/>
      <c r="I128" s="188"/>
      <c r="J128" s="187"/>
      <c r="K128" s="186"/>
      <c r="L128" s="189"/>
      <c r="M128" s="186"/>
      <c r="N128" s="187"/>
      <c r="O128" s="190">
        <f t="shared" si="34"/>
        <v>0</v>
      </c>
      <c r="P128" s="191">
        <f t="shared" si="35"/>
        <v>0</v>
      </c>
    </row>
    <row r="129" spans="1:16" s="193" customFormat="1" hidden="1">
      <c r="A129" s="192"/>
      <c r="B129" s="194"/>
      <c r="C129" s="51"/>
      <c r="D129" s="184"/>
      <c r="E129" s="184"/>
      <c r="F129" s="185"/>
      <c r="G129" s="186"/>
      <c r="H129" s="187"/>
      <c r="I129" s="188"/>
      <c r="J129" s="187"/>
      <c r="K129" s="186"/>
      <c r="L129" s="189"/>
      <c r="M129" s="186"/>
      <c r="N129" s="187"/>
      <c r="O129" s="190">
        <f t="shared" si="34"/>
        <v>0</v>
      </c>
      <c r="P129" s="191">
        <f t="shared" si="35"/>
        <v>0</v>
      </c>
    </row>
    <row r="130" spans="1:16" s="193" customFormat="1" hidden="1">
      <c r="A130" s="192"/>
      <c r="B130" s="194"/>
      <c r="C130" s="51"/>
      <c r="D130" s="184"/>
      <c r="E130" s="184"/>
      <c r="F130" s="185"/>
      <c r="G130" s="186"/>
      <c r="H130" s="187"/>
      <c r="I130" s="188"/>
      <c r="J130" s="187"/>
      <c r="K130" s="186"/>
      <c r="L130" s="189"/>
      <c r="M130" s="186"/>
      <c r="N130" s="187"/>
      <c r="O130" s="190">
        <f t="shared" si="34"/>
        <v>0</v>
      </c>
      <c r="P130" s="191">
        <f t="shared" si="35"/>
        <v>0</v>
      </c>
    </row>
    <row r="131" spans="1:16" s="193" customFormat="1" hidden="1">
      <c r="A131" s="192"/>
      <c r="B131" s="194"/>
      <c r="C131" s="51"/>
      <c r="D131" s="184"/>
      <c r="E131" s="184"/>
      <c r="F131" s="185"/>
      <c r="G131" s="186"/>
      <c r="H131" s="187"/>
      <c r="I131" s="188"/>
      <c r="J131" s="187"/>
      <c r="K131" s="186"/>
      <c r="L131" s="189"/>
      <c r="M131" s="186"/>
      <c r="N131" s="187"/>
      <c r="O131" s="190">
        <f t="shared" si="34"/>
        <v>0</v>
      </c>
      <c r="P131" s="191">
        <f t="shared" si="35"/>
        <v>0</v>
      </c>
    </row>
    <row r="132" spans="1:16" s="193" customFormat="1" hidden="1">
      <c r="A132" s="192"/>
      <c r="B132" s="194"/>
      <c r="C132" s="51"/>
      <c r="D132" s="184"/>
      <c r="E132" s="184"/>
      <c r="F132" s="185"/>
      <c r="G132" s="186"/>
      <c r="H132" s="187"/>
      <c r="I132" s="188"/>
      <c r="J132" s="187"/>
      <c r="K132" s="186"/>
      <c r="L132" s="189"/>
      <c r="M132" s="186"/>
      <c r="N132" s="187"/>
      <c r="O132" s="190">
        <f t="shared" si="34"/>
        <v>0</v>
      </c>
      <c r="P132" s="191">
        <f t="shared" si="35"/>
        <v>0</v>
      </c>
    </row>
    <row r="133" spans="1:16" s="193" customFormat="1" hidden="1">
      <c r="A133" s="192"/>
      <c r="B133" s="194"/>
      <c r="C133" s="51"/>
      <c r="D133" s="184"/>
      <c r="E133" s="184"/>
      <c r="F133" s="185"/>
      <c r="G133" s="186"/>
      <c r="H133" s="187"/>
      <c r="I133" s="188"/>
      <c r="J133" s="187"/>
      <c r="K133" s="186"/>
      <c r="L133" s="189"/>
      <c r="M133" s="186"/>
      <c r="N133" s="187"/>
      <c r="O133" s="190">
        <f t="shared" si="34"/>
        <v>0</v>
      </c>
      <c r="P133" s="191">
        <f t="shared" si="35"/>
        <v>0</v>
      </c>
    </row>
    <row r="134" spans="1:16" s="193" customFormat="1" hidden="1">
      <c r="A134" s="192"/>
      <c r="B134" s="194"/>
      <c r="C134" s="51"/>
      <c r="D134" s="184"/>
      <c r="E134" s="184"/>
      <c r="F134" s="185"/>
      <c r="G134" s="186"/>
      <c r="H134" s="187"/>
      <c r="I134" s="188"/>
      <c r="J134" s="187"/>
      <c r="K134" s="186"/>
      <c r="L134" s="189"/>
      <c r="M134" s="186"/>
      <c r="N134" s="187"/>
      <c r="O134" s="190">
        <f t="shared" si="34"/>
        <v>0</v>
      </c>
      <c r="P134" s="191">
        <f t="shared" si="35"/>
        <v>0</v>
      </c>
    </row>
    <row r="135" spans="1:16" s="196" customFormat="1" hidden="1">
      <c r="A135" s="195"/>
      <c r="B135" s="194"/>
      <c r="C135" s="51"/>
      <c r="D135" s="200"/>
      <c r="E135" s="200"/>
      <c r="F135" s="201"/>
      <c r="G135" s="186"/>
      <c r="H135" s="187"/>
      <c r="I135" s="188"/>
      <c r="J135" s="187"/>
      <c r="K135" s="186"/>
      <c r="L135" s="189"/>
      <c r="M135" s="186"/>
      <c r="N135" s="187"/>
      <c r="O135" s="190">
        <f t="shared" si="34"/>
        <v>0</v>
      </c>
      <c r="P135" s="202">
        <f t="shared" si="35"/>
        <v>0</v>
      </c>
    </row>
    <row r="136" spans="1:16" s="196" customFormat="1" hidden="1">
      <c r="A136" s="195"/>
      <c r="B136" s="194"/>
      <c r="C136" s="51"/>
      <c r="D136" s="200"/>
      <c r="E136" s="200"/>
      <c r="F136" s="201"/>
      <c r="G136" s="186"/>
      <c r="H136" s="187"/>
      <c r="I136" s="188"/>
      <c r="J136" s="187"/>
      <c r="K136" s="186"/>
      <c r="L136" s="189"/>
      <c r="M136" s="186"/>
      <c r="N136" s="187"/>
      <c r="O136" s="190">
        <f t="shared" si="34"/>
        <v>0</v>
      </c>
      <c r="P136" s="202">
        <f t="shared" si="35"/>
        <v>0</v>
      </c>
    </row>
    <row r="137" spans="1:16" s="196" customFormat="1" hidden="1">
      <c r="A137" s="195"/>
      <c r="B137" s="194"/>
      <c r="C137" s="51"/>
      <c r="D137" s="200"/>
      <c r="E137" s="200"/>
      <c r="F137" s="201"/>
      <c r="G137" s="186"/>
      <c r="H137" s="187"/>
      <c r="I137" s="188"/>
      <c r="J137" s="187"/>
      <c r="K137" s="186"/>
      <c r="L137" s="189"/>
      <c r="M137" s="186"/>
      <c r="N137" s="187"/>
      <c r="O137" s="190">
        <f t="shared" si="34"/>
        <v>0</v>
      </c>
      <c r="P137" s="202">
        <f t="shared" si="35"/>
        <v>0</v>
      </c>
    </row>
    <row r="138" spans="1:16" s="196" customFormat="1" hidden="1">
      <c r="A138" s="195"/>
      <c r="B138" s="194"/>
      <c r="C138" s="51"/>
      <c r="D138" s="200"/>
      <c r="E138" s="200"/>
      <c r="F138" s="201"/>
      <c r="G138" s="186"/>
      <c r="H138" s="187"/>
      <c r="I138" s="188"/>
      <c r="J138" s="187"/>
      <c r="K138" s="186"/>
      <c r="L138" s="189"/>
      <c r="M138" s="186"/>
      <c r="N138" s="187"/>
      <c r="O138" s="190">
        <f t="shared" si="34"/>
        <v>0</v>
      </c>
      <c r="P138" s="202">
        <f t="shared" si="35"/>
        <v>0</v>
      </c>
    </row>
    <row r="139" spans="1:16" s="196" customFormat="1" hidden="1">
      <c r="A139" s="195"/>
      <c r="B139" s="194"/>
      <c r="C139" s="51"/>
      <c r="D139" s="200"/>
      <c r="E139" s="200"/>
      <c r="F139" s="201"/>
      <c r="G139" s="186"/>
      <c r="H139" s="187"/>
      <c r="I139" s="188"/>
      <c r="J139" s="187"/>
      <c r="K139" s="186"/>
      <c r="L139" s="189"/>
      <c r="M139" s="186"/>
      <c r="N139" s="187"/>
      <c r="O139" s="190">
        <f t="shared" si="34"/>
        <v>0</v>
      </c>
      <c r="P139" s="202">
        <f t="shared" si="35"/>
        <v>0</v>
      </c>
    </row>
    <row r="140" spans="1:16" s="196" customFormat="1" hidden="1">
      <c r="A140" s="195"/>
      <c r="B140" s="194"/>
      <c r="C140" s="51"/>
      <c r="D140" s="200"/>
      <c r="E140" s="200"/>
      <c r="F140" s="201"/>
      <c r="G140" s="186"/>
      <c r="H140" s="187"/>
      <c r="I140" s="188"/>
      <c r="J140" s="187"/>
      <c r="K140" s="186"/>
      <c r="L140" s="189"/>
      <c r="M140" s="186"/>
      <c r="N140" s="187"/>
      <c r="O140" s="190">
        <f t="shared" si="34"/>
        <v>0</v>
      </c>
      <c r="P140" s="202">
        <f t="shared" si="35"/>
        <v>0</v>
      </c>
    </row>
    <row r="141" spans="1:16" s="196" customFormat="1" hidden="1">
      <c r="A141" s="195"/>
      <c r="B141" s="194"/>
      <c r="C141" s="51"/>
      <c r="D141" s="200"/>
      <c r="E141" s="200"/>
      <c r="F141" s="201"/>
      <c r="G141" s="186"/>
      <c r="H141" s="187"/>
      <c r="I141" s="188"/>
      <c r="J141" s="187"/>
      <c r="K141" s="186"/>
      <c r="L141" s="189"/>
      <c r="M141" s="186"/>
      <c r="N141" s="187"/>
      <c r="O141" s="190">
        <f t="shared" si="34"/>
        <v>0</v>
      </c>
      <c r="P141" s="202">
        <f t="shared" si="35"/>
        <v>0</v>
      </c>
    </row>
    <row r="142" spans="1:16" s="196" customFormat="1" hidden="1">
      <c r="A142" s="195"/>
      <c r="B142" s="194"/>
      <c r="C142" s="51"/>
      <c r="D142" s="200"/>
      <c r="E142" s="200"/>
      <c r="F142" s="201"/>
      <c r="G142" s="186"/>
      <c r="H142" s="187"/>
      <c r="I142" s="188"/>
      <c r="J142" s="187"/>
      <c r="K142" s="186"/>
      <c r="L142" s="189"/>
      <c r="M142" s="186"/>
      <c r="N142" s="187"/>
      <c r="O142" s="190">
        <f t="shared" si="34"/>
        <v>0</v>
      </c>
      <c r="P142" s="202">
        <f t="shared" si="35"/>
        <v>0</v>
      </c>
    </row>
    <row r="143" spans="1:16" s="196" customFormat="1" hidden="1">
      <c r="A143" s="195"/>
      <c r="B143" s="194"/>
      <c r="C143" s="51"/>
      <c r="D143" s="200"/>
      <c r="E143" s="200"/>
      <c r="F143" s="201"/>
      <c r="G143" s="186"/>
      <c r="H143" s="187"/>
      <c r="I143" s="188"/>
      <c r="J143" s="187"/>
      <c r="K143" s="186"/>
      <c r="L143" s="189"/>
      <c r="M143" s="186"/>
      <c r="N143" s="187"/>
      <c r="O143" s="190">
        <f t="shared" si="34"/>
        <v>0</v>
      </c>
      <c r="P143" s="202">
        <f t="shared" si="35"/>
        <v>0</v>
      </c>
    </row>
    <row r="144" spans="1:16" s="196" customFormat="1" hidden="1">
      <c r="A144" s="195"/>
      <c r="B144" s="194"/>
      <c r="C144" s="51"/>
      <c r="D144" s="200"/>
      <c r="E144" s="200"/>
      <c r="F144" s="201"/>
      <c r="G144" s="186"/>
      <c r="H144" s="187"/>
      <c r="I144" s="188"/>
      <c r="J144" s="187"/>
      <c r="K144" s="186"/>
      <c r="L144" s="189"/>
      <c r="M144" s="186"/>
      <c r="N144" s="187"/>
      <c r="O144" s="190">
        <f t="shared" si="34"/>
        <v>0</v>
      </c>
      <c r="P144" s="202">
        <f t="shared" si="35"/>
        <v>0</v>
      </c>
    </row>
    <row r="145" spans="1:16" s="196" customFormat="1" hidden="1">
      <c r="A145" s="195"/>
      <c r="B145" s="194"/>
      <c r="C145" s="51"/>
      <c r="D145" s="200"/>
      <c r="E145" s="200"/>
      <c r="F145" s="201"/>
      <c r="G145" s="186"/>
      <c r="H145" s="187"/>
      <c r="I145" s="188"/>
      <c r="J145" s="187"/>
      <c r="K145" s="186"/>
      <c r="L145" s="189"/>
      <c r="M145" s="186"/>
      <c r="N145" s="187"/>
      <c r="O145" s="190">
        <f t="shared" si="34"/>
        <v>0</v>
      </c>
      <c r="P145" s="202">
        <f t="shared" si="35"/>
        <v>0</v>
      </c>
    </row>
    <row r="146" spans="1:16" s="196" customFormat="1" hidden="1">
      <c r="A146" s="195"/>
      <c r="B146" s="194"/>
      <c r="C146" s="51"/>
      <c r="D146" s="200"/>
      <c r="E146" s="200"/>
      <c r="F146" s="201"/>
      <c r="G146" s="186"/>
      <c r="H146" s="187"/>
      <c r="I146" s="188"/>
      <c r="J146" s="187"/>
      <c r="K146" s="186"/>
      <c r="L146" s="189"/>
      <c r="M146" s="186"/>
      <c r="N146" s="187"/>
      <c r="O146" s="190">
        <f t="shared" si="34"/>
        <v>0</v>
      </c>
      <c r="P146" s="202">
        <f t="shared" si="35"/>
        <v>0</v>
      </c>
    </row>
    <row r="147" spans="1:16" s="196" customFormat="1" hidden="1">
      <c r="A147" s="195"/>
      <c r="B147" s="194"/>
      <c r="C147" s="51"/>
      <c r="D147" s="200"/>
      <c r="E147" s="200"/>
      <c r="F147" s="201"/>
      <c r="G147" s="186"/>
      <c r="H147" s="187"/>
      <c r="I147" s="188"/>
      <c r="J147" s="187"/>
      <c r="K147" s="186"/>
      <c r="L147" s="189"/>
      <c r="M147" s="186"/>
      <c r="N147" s="187"/>
      <c r="O147" s="190">
        <f t="shared" si="34"/>
        <v>0</v>
      </c>
      <c r="P147" s="202">
        <f t="shared" si="35"/>
        <v>0</v>
      </c>
    </row>
    <row r="148" spans="1:16" s="196" customFormat="1" hidden="1">
      <c r="A148" s="195"/>
      <c r="B148" s="194"/>
      <c r="C148" s="51"/>
      <c r="D148" s="200"/>
      <c r="E148" s="200"/>
      <c r="F148" s="201"/>
      <c r="G148" s="186"/>
      <c r="H148" s="187"/>
      <c r="I148" s="188"/>
      <c r="J148" s="187"/>
      <c r="K148" s="186"/>
      <c r="L148" s="189"/>
      <c r="M148" s="186"/>
      <c r="N148" s="187"/>
      <c r="O148" s="190">
        <f t="shared" si="34"/>
        <v>0</v>
      </c>
      <c r="P148" s="202">
        <f t="shared" si="35"/>
        <v>0</v>
      </c>
    </row>
    <row r="149" spans="1:16" s="196" customFormat="1" hidden="1">
      <c r="A149" s="195"/>
      <c r="B149" s="194"/>
      <c r="C149" s="51"/>
      <c r="D149" s="200"/>
      <c r="E149" s="200"/>
      <c r="F149" s="201"/>
      <c r="G149" s="186"/>
      <c r="H149" s="187"/>
      <c r="I149" s="188"/>
      <c r="J149" s="187"/>
      <c r="K149" s="186"/>
      <c r="L149" s="189"/>
      <c r="M149" s="186"/>
      <c r="N149" s="187"/>
      <c r="O149" s="190">
        <f t="shared" si="34"/>
        <v>0</v>
      </c>
      <c r="P149" s="202">
        <f t="shared" si="35"/>
        <v>0</v>
      </c>
    </row>
    <row r="150" spans="1:16" s="196" customFormat="1" hidden="1">
      <c r="A150" s="195"/>
      <c r="B150" s="194"/>
      <c r="C150" s="51"/>
      <c r="D150" s="200"/>
      <c r="E150" s="200"/>
      <c r="F150" s="201"/>
      <c r="G150" s="186"/>
      <c r="H150" s="187"/>
      <c r="I150" s="188"/>
      <c r="J150" s="187"/>
      <c r="K150" s="186"/>
      <c r="L150" s="189"/>
      <c r="M150" s="186"/>
      <c r="N150" s="187"/>
      <c r="O150" s="190">
        <f t="shared" si="34"/>
        <v>0</v>
      </c>
      <c r="P150" s="202">
        <f t="shared" si="35"/>
        <v>0</v>
      </c>
    </row>
    <row r="151" spans="1:16" s="196" customFormat="1" hidden="1">
      <c r="A151" s="195"/>
      <c r="B151" s="194"/>
      <c r="C151" s="51"/>
      <c r="D151" s="200"/>
      <c r="E151" s="200"/>
      <c r="F151" s="201"/>
      <c r="G151" s="186"/>
      <c r="H151" s="187"/>
      <c r="I151" s="188"/>
      <c r="J151" s="187"/>
      <c r="K151" s="186"/>
      <c r="L151" s="189"/>
      <c r="M151" s="186"/>
      <c r="N151" s="187"/>
      <c r="O151" s="190">
        <f t="shared" si="34"/>
        <v>0</v>
      </c>
      <c r="P151" s="202">
        <f t="shared" si="35"/>
        <v>0</v>
      </c>
    </row>
    <row r="152" spans="1:16" s="196" customFormat="1" hidden="1">
      <c r="A152" s="195"/>
      <c r="B152" s="194"/>
      <c r="C152" s="51"/>
      <c r="D152" s="200"/>
      <c r="E152" s="200"/>
      <c r="F152" s="201"/>
      <c r="G152" s="186"/>
      <c r="H152" s="187"/>
      <c r="I152" s="188"/>
      <c r="J152" s="187"/>
      <c r="K152" s="186"/>
      <c r="L152" s="189"/>
      <c r="M152" s="186"/>
      <c r="N152" s="187"/>
      <c r="O152" s="190">
        <f t="shared" si="34"/>
        <v>0</v>
      </c>
      <c r="P152" s="202">
        <f t="shared" si="35"/>
        <v>0</v>
      </c>
    </row>
    <row r="153" spans="1:16" s="196" customFormat="1" hidden="1">
      <c r="A153" s="195"/>
      <c r="B153" s="194"/>
      <c r="C153" s="51"/>
      <c r="D153" s="200"/>
      <c r="E153" s="200"/>
      <c r="F153" s="201"/>
      <c r="G153" s="186"/>
      <c r="H153" s="187"/>
      <c r="I153" s="188"/>
      <c r="J153" s="187"/>
      <c r="K153" s="186"/>
      <c r="L153" s="189"/>
      <c r="M153" s="186"/>
      <c r="N153" s="187"/>
      <c r="O153" s="190">
        <f t="shared" si="34"/>
        <v>0</v>
      </c>
      <c r="P153" s="202">
        <f t="shared" si="35"/>
        <v>0</v>
      </c>
    </row>
    <row r="154" spans="1:16" s="193" customFormat="1" hidden="1">
      <c r="A154" s="192"/>
      <c r="B154" s="194"/>
      <c r="C154" s="51"/>
      <c r="D154" s="184"/>
      <c r="E154" s="184"/>
      <c r="F154" s="185"/>
      <c r="G154" s="186"/>
      <c r="H154" s="187"/>
      <c r="I154" s="188"/>
      <c r="J154" s="187"/>
      <c r="K154" s="186"/>
      <c r="L154" s="189"/>
      <c r="M154" s="186"/>
      <c r="N154" s="187"/>
      <c r="O154" s="190">
        <f t="shared" si="34"/>
        <v>0</v>
      </c>
      <c r="P154" s="191">
        <f t="shared" si="35"/>
        <v>0</v>
      </c>
    </row>
    <row r="155" spans="1:16" s="193" customFormat="1" hidden="1">
      <c r="A155" s="192"/>
      <c r="B155" s="194"/>
      <c r="C155" s="51"/>
      <c r="D155" s="184"/>
      <c r="E155" s="184"/>
      <c r="F155" s="185"/>
      <c r="G155" s="186"/>
      <c r="H155" s="187"/>
      <c r="I155" s="188"/>
      <c r="J155" s="187"/>
      <c r="K155" s="186"/>
      <c r="L155" s="189"/>
      <c r="M155" s="186"/>
      <c r="N155" s="187"/>
      <c r="O155" s="190">
        <f t="shared" si="34"/>
        <v>0</v>
      </c>
      <c r="P155" s="191">
        <f t="shared" si="35"/>
        <v>0</v>
      </c>
    </row>
    <row r="156" spans="1:16" s="193" customFormat="1" hidden="1">
      <c r="A156" s="192"/>
      <c r="B156" s="194"/>
      <c r="C156" s="51"/>
      <c r="D156" s="184"/>
      <c r="E156" s="184"/>
      <c r="F156" s="185"/>
      <c r="G156" s="186"/>
      <c r="H156" s="187"/>
      <c r="I156" s="188"/>
      <c r="J156" s="187"/>
      <c r="K156" s="186"/>
      <c r="L156" s="189"/>
      <c r="M156" s="186"/>
      <c r="N156" s="187"/>
      <c r="O156" s="190">
        <f t="shared" si="34"/>
        <v>0</v>
      </c>
      <c r="P156" s="191">
        <f t="shared" si="35"/>
        <v>0</v>
      </c>
    </row>
    <row r="157" spans="1:16" s="193" customFormat="1" hidden="1">
      <c r="A157" s="192"/>
      <c r="B157" s="194"/>
      <c r="C157" s="51"/>
      <c r="D157" s="184"/>
      <c r="E157" s="184"/>
      <c r="F157" s="185"/>
      <c r="G157" s="186"/>
      <c r="H157" s="187"/>
      <c r="I157" s="188"/>
      <c r="J157" s="187"/>
      <c r="K157" s="186"/>
      <c r="L157" s="189"/>
      <c r="M157" s="186"/>
      <c r="N157" s="187"/>
      <c r="O157" s="190">
        <f t="shared" si="34"/>
        <v>0</v>
      </c>
      <c r="P157" s="191">
        <f t="shared" si="35"/>
        <v>0</v>
      </c>
    </row>
    <row r="158" spans="1:16" s="193" customFormat="1" hidden="1">
      <c r="A158" s="192"/>
      <c r="B158" s="194"/>
      <c r="C158" s="51"/>
      <c r="D158" s="184"/>
      <c r="E158" s="184"/>
      <c r="F158" s="185"/>
      <c r="G158" s="186"/>
      <c r="H158" s="187"/>
      <c r="I158" s="188"/>
      <c r="J158" s="187"/>
      <c r="K158" s="186"/>
      <c r="L158" s="189"/>
      <c r="M158" s="186"/>
      <c r="N158" s="187"/>
      <c r="O158" s="190">
        <f t="shared" si="34"/>
        <v>0</v>
      </c>
      <c r="P158" s="191">
        <f t="shared" si="35"/>
        <v>0</v>
      </c>
    </row>
    <row r="159" spans="1:16" s="196" customFormat="1" hidden="1">
      <c r="A159" s="195"/>
      <c r="B159" s="194"/>
      <c r="C159" s="51"/>
      <c r="D159" s="200"/>
      <c r="E159" s="200"/>
      <c r="F159" s="201"/>
      <c r="G159" s="186"/>
      <c r="H159" s="187"/>
      <c r="I159" s="188"/>
      <c r="J159" s="187"/>
      <c r="K159" s="186"/>
      <c r="L159" s="189"/>
      <c r="M159" s="186"/>
      <c r="N159" s="187"/>
      <c r="O159" s="190">
        <f t="shared" ref="O159:O170" si="36">SUM(F159:N159)</f>
        <v>0</v>
      </c>
      <c r="P159" s="202">
        <f t="shared" ref="P159:P170" si="37">(F159*$F$3)+(G159*$G$3)+(H159*$H$3)+(I159*$I$3)+(J159*$J$3)+(K159*$K$3)+(L159*$L$3)+(M159*$M$3)+(N159*$N$3)</f>
        <v>0</v>
      </c>
    </row>
    <row r="160" spans="1:16" s="196" customFormat="1" hidden="1">
      <c r="A160" s="195"/>
      <c r="B160" s="194"/>
      <c r="C160" s="51"/>
      <c r="D160" s="200"/>
      <c r="E160" s="200"/>
      <c r="F160" s="201"/>
      <c r="G160" s="186"/>
      <c r="H160" s="187"/>
      <c r="I160" s="188"/>
      <c r="J160" s="187"/>
      <c r="K160" s="186"/>
      <c r="L160" s="189"/>
      <c r="M160" s="186"/>
      <c r="N160" s="187"/>
      <c r="O160" s="190">
        <f t="shared" si="36"/>
        <v>0</v>
      </c>
      <c r="P160" s="202">
        <f t="shared" si="37"/>
        <v>0</v>
      </c>
    </row>
    <row r="161" spans="1:16" s="196" customFormat="1" hidden="1">
      <c r="A161" s="195"/>
      <c r="B161" s="194"/>
      <c r="C161" s="51"/>
      <c r="D161" s="200"/>
      <c r="E161" s="200"/>
      <c r="F161" s="201"/>
      <c r="G161" s="186"/>
      <c r="H161" s="187"/>
      <c r="I161" s="188"/>
      <c r="J161" s="187"/>
      <c r="K161" s="186"/>
      <c r="L161" s="189"/>
      <c r="M161" s="186"/>
      <c r="N161" s="187"/>
      <c r="O161" s="190">
        <f t="shared" si="36"/>
        <v>0</v>
      </c>
      <c r="P161" s="202">
        <f t="shared" si="37"/>
        <v>0</v>
      </c>
    </row>
    <row r="162" spans="1:16" s="196" customFormat="1" hidden="1">
      <c r="A162" s="195"/>
      <c r="B162" s="194"/>
      <c r="C162" s="51"/>
      <c r="D162" s="200"/>
      <c r="E162" s="200"/>
      <c r="F162" s="201"/>
      <c r="G162" s="186"/>
      <c r="H162" s="187"/>
      <c r="I162" s="188"/>
      <c r="J162" s="187"/>
      <c r="K162" s="186"/>
      <c r="L162" s="189"/>
      <c r="M162" s="186"/>
      <c r="N162" s="187"/>
      <c r="O162" s="190">
        <f t="shared" si="36"/>
        <v>0</v>
      </c>
      <c r="P162" s="202">
        <f t="shared" si="37"/>
        <v>0</v>
      </c>
    </row>
    <row r="163" spans="1:16" s="196" customFormat="1" hidden="1">
      <c r="A163" s="195"/>
      <c r="B163" s="194"/>
      <c r="C163" s="51"/>
      <c r="D163" s="200"/>
      <c r="E163" s="200"/>
      <c r="F163" s="201"/>
      <c r="G163" s="186"/>
      <c r="H163" s="187"/>
      <c r="I163" s="188"/>
      <c r="J163" s="187"/>
      <c r="K163" s="186"/>
      <c r="L163" s="189"/>
      <c r="M163" s="186"/>
      <c r="N163" s="187"/>
      <c r="O163" s="190">
        <f t="shared" si="36"/>
        <v>0</v>
      </c>
      <c r="P163" s="202">
        <f t="shared" si="37"/>
        <v>0</v>
      </c>
    </row>
    <row r="164" spans="1:16" s="196" customFormat="1" hidden="1">
      <c r="A164" s="195"/>
      <c r="B164" s="194"/>
      <c r="C164" s="51"/>
      <c r="D164" s="200"/>
      <c r="E164" s="200"/>
      <c r="F164" s="201"/>
      <c r="G164" s="186"/>
      <c r="H164" s="187"/>
      <c r="I164" s="188"/>
      <c r="J164" s="187"/>
      <c r="K164" s="186"/>
      <c r="L164" s="189"/>
      <c r="M164" s="186"/>
      <c r="N164" s="187"/>
      <c r="O164" s="190">
        <f t="shared" si="36"/>
        <v>0</v>
      </c>
      <c r="P164" s="202">
        <f t="shared" si="37"/>
        <v>0</v>
      </c>
    </row>
    <row r="165" spans="1:16" s="196" customFormat="1" hidden="1">
      <c r="A165" s="195"/>
      <c r="B165" s="194"/>
      <c r="C165" s="51"/>
      <c r="D165" s="200"/>
      <c r="E165" s="200"/>
      <c r="F165" s="201"/>
      <c r="G165" s="186"/>
      <c r="H165" s="187"/>
      <c r="I165" s="188"/>
      <c r="J165" s="187"/>
      <c r="K165" s="186"/>
      <c r="L165" s="189"/>
      <c r="M165" s="186"/>
      <c r="N165" s="187"/>
      <c r="O165" s="190">
        <f t="shared" si="36"/>
        <v>0</v>
      </c>
      <c r="P165" s="202">
        <f t="shared" si="37"/>
        <v>0</v>
      </c>
    </row>
    <row r="166" spans="1:16" s="196" customFormat="1" hidden="1">
      <c r="A166" s="195"/>
      <c r="B166" s="194"/>
      <c r="C166" s="51"/>
      <c r="D166" s="200"/>
      <c r="E166" s="200"/>
      <c r="F166" s="201"/>
      <c r="G166" s="186"/>
      <c r="H166" s="187"/>
      <c r="I166" s="188"/>
      <c r="J166" s="187"/>
      <c r="K166" s="186"/>
      <c r="L166" s="189"/>
      <c r="M166" s="186"/>
      <c r="N166" s="187"/>
      <c r="O166" s="190">
        <f t="shared" si="36"/>
        <v>0</v>
      </c>
      <c r="P166" s="202">
        <f t="shared" si="37"/>
        <v>0</v>
      </c>
    </row>
    <row r="167" spans="1:16" s="196" customFormat="1" hidden="1">
      <c r="A167" s="195"/>
      <c r="B167" s="194"/>
      <c r="C167" s="51"/>
      <c r="D167" s="200"/>
      <c r="E167" s="200"/>
      <c r="F167" s="201"/>
      <c r="G167" s="186"/>
      <c r="H167" s="187"/>
      <c r="I167" s="188"/>
      <c r="J167" s="187"/>
      <c r="K167" s="186"/>
      <c r="L167" s="189"/>
      <c r="M167" s="186"/>
      <c r="N167" s="187"/>
      <c r="O167" s="190">
        <f t="shared" si="36"/>
        <v>0</v>
      </c>
      <c r="P167" s="202">
        <f t="shared" si="37"/>
        <v>0</v>
      </c>
    </row>
    <row r="168" spans="1:16" s="196" customFormat="1" hidden="1">
      <c r="A168" s="195"/>
      <c r="B168" s="194"/>
      <c r="C168" s="51"/>
      <c r="D168" s="200"/>
      <c r="E168" s="200"/>
      <c r="F168" s="201"/>
      <c r="G168" s="186"/>
      <c r="H168" s="187"/>
      <c r="I168" s="188"/>
      <c r="J168" s="187"/>
      <c r="K168" s="186"/>
      <c r="L168" s="189"/>
      <c r="M168" s="186"/>
      <c r="N168" s="187"/>
      <c r="O168" s="190">
        <f t="shared" si="36"/>
        <v>0</v>
      </c>
      <c r="P168" s="202">
        <f t="shared" si="37"/>
        <v>0</v>
      </c>
    </row>
    <row r="169" spans="1:16" s="196" customFormat="1" hidden="1">
      <c r="A169" s="195"/>
      <c r="B169" s="194"/>
      <c r="C169" s="51"/>
      <c r="D169" s="200"/>
      <c r="E169" s="200"/>
      <c r="F169" s="201"/>
      <c r="G169" s="186"/>
      <c r="H169" s="187"/>
      <c r="I169" s="188"/>
      <c r="J169" s="187"/>
      <c r="K169" s="186"/>
      <c r="L169" s="189"/>
      <c r="M169" s="186"/>
      <c r="N169" s="187"/>
      <c r="O169" s="190">
        <f t="shared" si="36"/>
        <v>0</v>
      </c>
      <c r="P169" s="202">
        <f t="shared" si="37"/>
        <v>0</v>
      </c>
    </row>
    <row r="170" spans="1:16" s="196" customFormat="1" hidden="1">
      <c r="A170" s="195"/>
      <c r="B170" s="194"/>
      <c r="C170" s="51"/>
      <c r="D170" s="200"/>
      <c r="E170" s="200"/>
      <c r="F170" s="201"/>
      <c r="G170" s="186"/>
      <c r="H170" s="187"/>
      <c r="I170" s="188"/>
      <c r="J170" s="187"/>
      <c r="K170" s="186"/>
      <c r="L170" s="189"/>
      <c r="M170" s="186"/>
      <c r="N170" s="187"/>
      <c r="O170" s="190">
        <f t="shared" si="36"/>
        <v>0</v>
      </c>
      <c r="P170" s="202">
        <f t="shared" si="37"/>
        <v>0</v>
      </c>
    </row>
    <row r="171" spans="1:16" s="193" customFormat="1" hidden="1">
      <c r="A171" s="192"/>
      <c r="B171" s="194"/>
      <c r="C171" s="51"/>
      <c r="D171" s="184"/>
      <c r="E171" s="184"/>
      <c r="F171" s="185"/>
      <c r="G171" s="186"/>
      <c r="H171" s="187"/>
      <c r="I171" s="188"/>
      <c r="J171" s="187"/>
      <c r="K171" s="186"/>
      <c r="L171" s="189"/>
      <c r="M171" s="186"/>
      <c r="N171" s="187"/>
      <c r="O171" s="190">
        <f t="shared" si="34"/>
        <v>0</v>
      </c>
      <c r="P171" s="191">
        <f t="shared" si="35"/>
        <v>0</v>
      </c>
    </row>
    <row r="172" spans="1:16" s="192" customFormat="1" ht="12" hidden="1" thickBot="1">
      <c r="A172" s="38"/>
      <c r="B172" s="39" t="s">
        <v>21</v>
      </c>
      <c r="C172" s="39">
        <f>SUM(C171:C171)</f>
        <v>0</v>
      </c>
      <c r="D172" s="39">
        <f>SUM(D120:D171)</f>
        <v>0</v>
      </c>
      <c r="E172" s="39">
        <f>SUM(E120:E171)</f>
        <v>0</v>
      </c>
      <c r="F172" s="39">
        <f>SUM(F171:F171)</f>
        <v>0</v>
      </c>
      <c r="G172" s="43">
        <f t="shared" ref="G172:P172" si="38">SUM(G120:G171)</f>
        <v>0</v>
      </c>
      <c r="H172" s="43">
        <f t="shared" si="38"/>
        <v>0</v>
      </c>
      <c r="I172" s="43">
        <f t="shared" si="38"/>
        <v>0</v>
      </c>
      <c r="J172" s="43">
        <f t="shared" si="38"/>
        <v>0</v>
      </c>
      <c r="K172" s="43">
        <f t="shared" si="38"/>
        <v>0</v>
      </c>
      <c r="L172" s="43">
        <f t="shared" si="38"/>
        <v>0</v>
      </c>
      <c r="M172" s="43">
        <f t="shared" si="38"/>
        <v>0</v>
      </c>
      <c r="N172" s="43">
        <f t="shared" si="38"/>
        <v>0</v>
      </c>
      <c r="O172" s="44">
        <f t="shared" si="38"/>
        <v>0</v>
      </c>
      <c r="P172" s="45">
        <f t="shared" si="38"/>
        <v>0</v>
      </c>
    </row>
    <row r="173" spans="1:16" s="192" customFormat="1" hidden="1"/>
    <row r="175" spans="1:16" ht="12" thickBot="1">
      <c r="B175" s="33" t="s">
        <v>65</v>
      </c>
      <c r="C175" s="33"/>
      <c r="D175" s="33"/>
      <c r="E175" s="33"/>
      <c r="F175" s="34"/>
      <c r="G175" s="34"/>
      <c r="H175" s="34"/>
      <c r="I175" s="34"/>
      <c r="J175" s="34"/>
      <c r="K175" s="34"/>
      <c r="L175" s="34"/>
      <c r="M175" s="34"/>
      <c r="N175" s="34"/>
      <c r="O175" s="35"/>
      <c r="P175" s="35"/>
    </row>
    <row r="176" spans="1:16" s="30" customFormat="1">
      <c r="A176" s="1"/>
      <c r="B176" s="58" t="s">
        <v>37</v>
      </c>
      <c r="C176" s="63"/>
      <c r="D176" s="52"/>
      <c r="E176" s="52"/>
      <c r="F176" s="53">
        <v>25</v>
      </c>
      <c r="G176" s="59">
        <v>11</v>
      </c>
      <c r="H176" s="60"/>
      <c r="I176" s="61">
        <v>46</v>
      </c>
      <c r="J176" s="60">
        <v>4</v>
      </c>
      <c r="K176" s="59">
        <v>2</v>
      </c>
      <c r="L176" s="62"/>
      <c r="M176" s="59"/>
      <c r="N176" s="60"/>
      <c r="O176" s="36">
        <f t="shared" ref="O176:O178" si="39">SUM(F176:N176)</f>
        <v>88</v>
      </c>
      <c r="P176" s="37">
        <f t="shared" ref="P176:P178" si="40">(F176*$F$3)+(G176*$G$3)+(H176*$H$3)+(I176*$I$3)+(J176*$J$3)+(K176*$K$3)+(L176*$L$3)+(M176*$M$3)+(N176*$N$3)</f>
        <v>32.25</v>
      </c>
    </row>
    <row r="177" spans="1:16" s="196" customFormat="1">
      <c r="A177" s="195"/>
      <c r="B177" s="194"/>
      <c r="C177" s="51"/>
      <c r="D177" s="200"/>
      <c r="E177" s="200"/>
      <c r="F177" s="201"/>
      <c r="G177" s="186"/>
      <c r="H177" s="187"/>
      <c r="I177" s="188"/>
      <c r="J177" s="187"/>
      <c r="K177" s="186"/>
      <c r="L177" s="189"/>
      <c r="M177" s="186"/>
      <c r="N177" s="187"/>
      <c r="O177" s="190">
        <f t="shared" ref="O177" si="41">SUM(F177:N177)</f>
        <v>0</v>
      </c>
      <c r="P177" s="202">
        <f t="shared" ref="P177" si="42">(F177*$F$3)+(G177*$G$3)+(H177*$H$3)+(I177*$I$3)+(J177*$J$3)+(K177*$K$3)+(L177*$L$3)+(M177*$M$3)+(N177*$N$3)</f>
        <v>0</v>
      </c>
    </row>
    <row r="178" spans="1:16" s="30" customFormat="1">
      <c r="A178" s="1"/>
      <c r="B178" s="58"/>
      <c r="C178" s="51"/>
      <c r="D178" s="52"/>
      <c r="E178" s="52"/>
      <c r="F178" s="53"/>
      <c r="G178" s="59"/>
      <c r="H178" s="60"/>
      <c r="I178" s="61"/>
      <c r="J178" s="60"/>
      <c r="K178" s="59"/>
      <c r="L178" s="62"/>
      <c r="M178" s="59"/>
      <c r="N178" s="60"/>
      <c r="O178" s="36">
        <f t="shared" si="39"/>
        <v>0</v>
      </c>
      <c r="P178" s="37">
        <f t="shared" si="40"/>
        <v>0</v>
      </c>
    </row>
    <row r="179" spans="1:16" ht="12" thickBot="1">
      <c r="A179" s="38"/>
      <c r="B179" s="39" t="s">
        <v>21</v>
      </c>
      <c r="C179" s="39">
        <f>SUM(C178:C178)</f>
        <v>0</v>
      </c>
      <c r="D179" s="39">
        <f>SUM(D176:D178)</f>
        <v>0</v>
      </c>
      <c r="E179" s="39">
        <f>SUM(E176:E178)</f>
        <v>0</v>
      </c>
      <c r="F179" s="39">
        <f>SUM(F178:F178)</f>
        <v>0</v>
      </c>
      <c r="G179" s="43">
        <f t="shared" ref="G179:P179" si="43">SUM(G176:G178)</f>
        <v>11</v>
      </c>
      <c r="H179" s="43">
        <f t="shared" si="43"/>
        <v>0</v>
      </c>
      <c r="I179" s="43">
        <f t="shared" si="43"/>
        <v>46</v>
      </c>
      <c r="J179" s="43">
        <f t="shared" si="43"/>
        <v>4</v>
      </c>
      <c r="K179" s="43">
        <f t="shared" si="43"/>
        <v>2</v>
      </c>
      <c r="L179" s="43">
        <f t="shared" si="43"/>
        <v>0</v>
      </c>
      <c r="M179" s="43">
        <f t="shared" si="43"/>
        <v>0</v>
      </c>
      <c r="N179" s="43">
        <f t="shared" si="43"/>
        <v>0</v>
      </c>
      <c r="O179" s="44">
        <f t="shared" si="43"/>
        <v>88</v>
      </c>
      <c r="P179" s="45">
        <f t="shared" si="43"/>
        <v>32.25</v>
      </c>
    </row>
    <row r="181" spans="1:16" s="195" customFormat="1" hidden="1"/>
    <row r="182" spans="1:16" s="195" customFormat="1" ht="12" hidden="1" thickBot="1">
      <c r="B182" s="197" t="s">
        <v>51</v>
      </c>
      <c r="C182" s="197"/>
      <c r="D182" s="197"/>
      <c r="E182" s="197"/>
      <c r="F182" s="198"/>
      <c r="G182" s="198"/>
      <c r="H182" s="198"/>
      <c r="I182" s="198"/>
      <c r="J182" s="198"/>
      <c r="K182" s="198"/>
      <c r="L182" s="198"/>
      <c r="M182" s="198"/>
      <c r="N182" s="198"/>
      <c r="O182" s="199"/>
      <c r="P182" s="199"/>
    </row>
    <row r="183" spans="1:16" s="196" customFormat="1" hidden="1">
      <c r="A183" s="195"/>
      <c r="B183" s="194"/>
      <c r="C183" s="63"/>
      <c r="D183" s="200"/>
      <c r="E183" s="200"/>
      <c r="F183" s="201"/>
      <c r="G183" s="186"/>
      <c r="H183" s="187"/>
      <c r="I183" s="188"/>
      <c r="J183" s="187"/>
      <c r="K183" s="186"/>
      <c r="L183" s="189"/>
      <c r="M183" s="186"/>
      <c r="N183" s="187"/>
      <c r="O183" s="190">
        <f t="shared" ref="O183:O184" si="44">SUM(F183:N183)</f>
        <v>0</v>
      </c>
      <c r="P183" s="202">
        <f t="shared" ref="P183:P184" si="45">(F183*$F$3)+(G183*$G$3)+(H183*$H$3)+(I183*$I$3)+(J183*$J$3)+(K183*$K$3)+(L183*$L$3)+(M183*$M$3)+(N183*$N$3)</f>
        <v>0</v>
      </c>
    </row>
    <row r="184" spans="1:16" s="196" customFormat="1" hidden="1">
      <c r="A184" s="195"/>
      <c r="B184" s="194"/>
      <c r="C184" s="51"/>
      <c r="D184" s="200"/>
      <c r="E184" s="200"/>
      <c r="F184" s="201"/>
      <c r="G184" s="186"/>
      <c r="H184" s="187"/>
      <c r="I184" s="188"/>
      <c r="J184" s="187"/>
      <c r="K184" s="186"/>
      <c r="L184" s="189"/>
      <c r="M184" s="186"/>
      <c r="N184" s="187"/>
      <c r="O184" s="190">
        <f t="shared" si="44"/>
        <v>0</v>
      </c>
      <c r="P184" s="202">
        <f t="shared" si="45"/>
        <v>0</v>
      </c>
    </row>
    <row r="185" spans="1:16" s="195" customFormat="1" ht="12" hidden="1" thickBot="1">
      <c r="A185" s="203"/>
      <c r="B185" s="204" t="s">
        <v>21</v>
      </c>
      <c r="C185" s="204">
        <f>SUM(C184:C184)</f>
        <v>0</v>
      </c>
      <c r="D185" s="204">
        <f>SUM(D183:D184)</f>
        <v>0</v>
      </c>
      <c r="E185" s="204">
        <f>SUM(E183:E184)</f>
        <v>0</v>
      </c>
      <c r="F185" s="204">
        <f>SUM(F184:F184)</f>
        <v>0</v>
      </c>
      <c r="G185" s="43">
        <f t="shared" ref="G185:P185" si="46">SUM(G183:G184)</f>
        <v>0</v>
      </c>
      <c r="H185" s="43">
        <f t="shared" si="46"/>
        <v>0</v>
      </c>
      <c r="I185" s="43">
        <f t="shared" si="46"/>
        <v>0</v>
      </c>
      <c r="J185" s="43">
        <f t="shared" si="46"/>
        <v>0</v>
      </c>
      <c r="K185" s="43">
        <f t="shared" si="46"/>
        <v>0</v>
      </c>
      <c r="L185" s="43">
        <f t="shared" si="46"/>
        <v>0</v>
      </c>
      <c r="M185" s="43">
        <f t="shared" si="46"/>
        <v>0</v>
      </c>
      <c r="N185" s="43">
        <f t="shared" si="46"/>
        <v>0</v>
      </c>
      <c r="O185" s="44">
        <f t="shared" si="46"/>
        <v>0</v>
      </c>
      <c r="P185" s="45">
        <f t="shared" si="46"/>
        <v>0</v>
      </c>
    </row>
    <row r="186" spans="1:16" s="195" customFormat="1" hidden="1"/>
    <row r="188" spans="1:16" ht="12" thickBot="1">
      <c r="B188" s="33" t="s">
        <v>58</v>
      </c>
      <c r="C188" s="33"/>
      <c r="D188" s="33"/>
      <c r="E188" s="33"/>
      <c r="F188" s="34"/>
      <c r="G188" s="34"/>
      <c r="H188" s="34"/>
      <c r="I188" s="34"/>
      <c r="J188" s="34"/>
      <c r="K188" s="34"/>
      <c r="L188" s="34"/>
      <c r="M188" s="34"/>
      <c r="N188" s="34"/>
      <c r="O188" s="35"/>
      <c r="P188" s="35"/>
    </row>
    <row r="189" spans="1:16" s="30" customFormat="1" ht="11.25" customHeight="1">
      <c r="A189" s="1"/>
      <c r="B189" s="58" t="s">
        <v>52</v>
      </c>
      <c r="C189" s="51"/>
      <c r="D189" s="52"/>
      <c r="E189" s="52"/>
      <c r="F189" s="53"/>
      <c r="G189" s="59">
        <v>129</v>
      </c>
      <c r="H189" s="60"/>
      <c r="I189" s="61">
        <v>17</v>
      </c>
      <c r="J189" s="60">
        <v>1</v>
      </c>
      <c r="K189" s="59">
        <v>20</v>
      </c>
      <c r="L189" s="62">
        <v>2</v>
      </c>
      <c r="M189" s="59"/>
      <c r="N189" s="60">
        <v>26</v>
      </c>
      <c r="O189" s="36">
        <f>SUM(F189:N189)</f>
        <v>195</v>
      </c>
      <c r="P189" s="37">
        <f>(F189*$F$3)+(G189*$G$3)+(H189*$H$3)+(I189*$I$3)+(J189*$J$3)+(K189*$K$3)+(L189*$L$3)+(M189*$M$3)+(N189*$N$3)</f>
        <v>115.25</v>
      </c>
    </row>
    <row r="190" spans="1:16" s="196" customFormat="1" ht="11.25" customHeight="1">
      <c r="A190" s="195"/>
      <c r="B190" s="194"/>
      <c r="C190" s="51"/>
      <c r="D190" s="200"/>
      <c r="E190" s="200"/>
      <c r="F190" s="201"/>
      <c r="G190" s="186"/>
      <c r="H190" s="187"/>
      <c r="I190" s="188"/>
      <c r="J190" s="187"/>
      <c r="K190" s="186"/>
      <c r="L190" s="189"/>
      <c r="M190" s="186"/>
      <c r="N190" s="187"/>
      <c r="O190" s="190">
        <f>SUM(F190:N190)</f>
        <v>0</v>
      </c>
      <c r="P190" s="202">
        <f>(F190*$F$3)+(G190*$G$3)+(H190*$H$3)+(I190*$I$3)+(J190*$J$3)+(K190*$K$3)+(L190*$L$3)+(M190*$M$3)+(N190*$N$3)</f>
        <v>0</v>
      </c>
    </row>
    <row r="191" spans="1:16" s="30" customFormat="1" ht="11.25" customHeight="1">
      <c r="A191" s="1"/>
      <c r="B191" s="58"/>
      <c r="C191" s="51"/>
      <c r="D191" s="52"/>
      <c r="E191" s="52"/>
      <c r="F191" s="53"/>
      <c r="G191" s="59"/>
      <c r="H191" s="60"/>
      <c r="I191" s="61"/>
      <c r="J191" s="60"/>
      <c r="K191" s="59"/>
      <c r="L191" s="62"/>
      <c r="M191" s="59"/>
      <c r="N191" s="60"/>
      <c r="O191" s="36">
        <f>SUM(F191:N191)</f>
        <v>0</v>
      </c>
      <c r="P191" s="37">
        <f>(F191*$F$3)+(G191*$G$3)+(H191*$H$3)+(I191*$I$3)+(J191*$J$3)+(K191*$K$3)+(L191*$L$3)+(M191*$M$3)+(N191*$N$3)</f>
        <v>0</v>
      </c>
    </row>
    <row r="192" spans="1:16" ht="12" thickBot="1">
      <c r="A192" s="38"/>
      <c r="B192" s="39" t="s">
        <v>21</v>
      </c>
      <c r="C192" s="39">
        <f t="shared" ref="C192:P192" si="47">SUM(C189:C191)</f>
        <v>0</v>
      </c>
      <c r="D192" s="39">
        <f t="shared" si="47"/>
        <v>0</v>
      </c>
      <c r="E192" s="39">
        <f t="shared" si="47"/>
        <v>0</v>
      </c>
      <c r="F192" s="39">
        <f t="shared" si="47"/>
        <v>0</v>
      </c>
      <c r="G192" s="43">
        <f t="shared" si="47"/>
        <v>129</v>
      </c>
      <c r="H192" s="43">
        <f t="shared" si="47"/>
        <v>0</v>
      </c>
      <c r="I192" s="43">
        <f t="shared" si="47"/>
        <v>17</v>
      </c>
      <c r="J192" s="43">
        <f t="shared" si="47"/>
        <v>1</v>
      </c>
      <c r="K192" s="43">
        <f t="shared" si="47"/>
        <v>20</v>
      </c>
      <c r="L192" s="43">
        <f t="shared" si="47"/>
        <v>2</v>
      </c>
      <c r="M192" s="43">
        <f t="shared" si="47"/>
        <v>0</v>
      </c>
      <c r="N192" s="43">
        <f t="shared" si="47"/>
        <v>26</v>
      </c>
      <c r="O192" s="44">
        <f t="shared" si="47"/>
        <v>195</v>
      </c>
      <c r="P192" s="45">
        <f t="shared" si="47"/>
        <v>115.25</v>
      </c>
    </row>
    <row r="193" spans="1:16" ht="11.25" customHeight="1">
      <c r="A193" s="38"/>
      <c r="B193" s="54"/>
      <c r="C193" s="54"/>
      <c r="D193" s="54"/>
      <c r="E193" s="54"/>
      <c r="F193" s="54"/>
      <c r="G193" s="55"/>
      <c r="H193" s="55"/>
      <c r="I193" s="55"/>
      <c r="J193" s="55"/>
      <c r="K193" s="55"/>
      <c r="L193" s="55"/>
      <c r="M193" s="55"/>
      <c r="N193" s="55"/>
      <c r="O193" s="56"/>
      <c r="P193" s="57"/>
    </row>
    <row r="194" spans="1:16" ht="11.25" hidden="1" customHeight="1">
      <c r="B194" s="46"/>
      <c r="C194" s="46"/>
      <c r="D194" s="46"/>
      <c r="E194" s="46"/>
      <c r="F194" s="46"/>
      <c r="G194" s="46"/>
      <c r="H194" s="46"/>
      <c r="I194" s="46"/>
      <c r="J194" s="46"/>
      <c r="K194" s="46"/>
      <c r="L194" s="46"/>
      <c r="M194" s="46"/>
      <c r="N194" s="46"/>
      <c r="O194" s="46"/>
      <c r="P194" s="46"/>
    </row>
    <row r="195" spans="1:16" ht="12" hidden="1" thickBot="1">
      <c r="B195" s="33" t="s">
        <v>50</v>
      </c>
      <c r="C195" s="33"/>
      <c r="D195" s="33"/>
      <c r="E195" s="33"/>
      <c r="F195" s="34"/>
      <c r="G195" s="34"/>
      <c r="H195" s="34"/>
      <c r="I195" s="34"/>
      <c r="J195" s="34"/>
      <c r="K195" s="34"/>
      <c r="L195" s="34"/>
      <c r="M195" s="34"/>
      <c r="N195" s="34"/>
      <c r="O195" s="35"/>
      <c r="P195" s="35"/>
    </row>
    <row r="196" spans="1:16" s="30" customFormat="1" hidden="1">
      <c r="A196" s="1"/>
      <c r="B196" s="58"/>
      <c r="C196" s="51"/>
      <c r="D196" s="52"/>
      <c r="E196" s="52"/>
      <c r="F196" s="53"/>
      <c r="G196" s="59"/>
      <c r="H196" s="60"/>
      <c r="I196" s="61"/>
      <c r="J196" s="60"/>
      <c r="K196" s="59"/>
      <c r="L196" s="62"/>
      <c r="M196" s="59"/>
      <c r="N196" s="60"/>
      <c r="O196" s="36">
        <f>SUM(F196:N196)</f>
        <v>0</v>
      </c>
      <c r="P196" s="37">
        <f>(F196*$F$3)+(G196*$G$3)+(H196*$H$3)+(I196*$I$3)+(J196*$J$3)+(K196*$K$3)+(L196*$L$3)+(M196*$M$3)+(N196*$N$3)</f>
        <v>0</v>
      </c>
    </row>
    <row r="197" spans="1:16" s="30" customFormat="1" hidden="1">
      <c r="A197" s="1"/>
      <c r="B197" s="58"/>
      <c r="C197" s="51"/>
      <c r="D197" s="52"/>
      <c r="E197" s="52"/>
      <c r="F197" s="53"/>
      <c r="G197" s="59"/>
      <c r="H197" s="60"/>
      <c r="I197" s="61"/>
      <c r="J197" s="60"/>
      <c r="K197" s="59"/>
      <c r="L197" s="62"/>
      <c r="M197" s="59"/>
      <c r="N197" s="60"/>
      <c r="O197" s="36">
        <f>SUM(F197:N197)</f>
        <v>0</v>
      </c>
      <c r="P197" s="37">
        <f>(F197*$F$3)+(G197*$G$3)+(H197*$H$3)+(I197*$I$3)+(J197*$J$3)+(K197*$K$3)+(L197*$L$3)+(M197*$M$3)+(N197*$N$3)</f>
        <v>0</v>
      </c>
    </row>
    <row r="198" spans="1:16" s="30" customFormat="1" hidden="1">
      <c r="A198" s="1"/>
      <c r="B198" s="58"/>
      <c r="C198" s="51"/>
      <c r="D198" s="52"/>
      <c r="E198" s="52"/>
      <c r="F198" s="53"/>
      <c r="G198" s="59"/>
      <c r="H198" s="60"/>
      <c r="I198" s="61"/>
      <c r="J198" s="60"/>
      <c r="K198" s="59"/>
      <c r="L198" s="62"/>
      <c r="M198" s="59"/>
      <c r="N198" s="60"/>
      <c r="O198" s="36">
        <f>SUM(F198:N198)</f>
        <v>0</v>
      </c>
      <c r="P198" s="37">
        <f>(F198*$F$3)+(G198*$G$3)+(H198*$H$3)+(I198*$I$3)+(J198*$J$3)+(K198*$K$3)+(L198*$L$3)+(M198*$M$3)+(N198*$N$3)</f>
        <v>0</v>
      </c>
    </row>
    <row r="199" spans="1:16" ht="12" hidden="1" thickBot="1">
      <c r="A199" s="38"/>
      <c r="B199" s="39" t="s">
        <v>21</v>
      </c>
      <c r="C199" s="39">
        <f t="shared" ref="C199:O199" si="48">SUM(C196:C198)</f>
        <v>0</v>
      </c>
      <c r="D199" s="39">
        <f t="shared" si="48"/>
        <v>0</v>
      </c>
      <c r="E199" s="39">
        <f t="shared" si="48"/>
        <v>0</v>
      </c>
      <c r="F199" s="39">
        <f t="shared" si="48"/>
        <v>0</v>
      </c>
      <c r="G199" s="43">
        <f t="shared" si="48"/>
        <v>0</v>
      </c>
      <c r="H199" s="43">
        <f t="shared" si="48"/>
        <v>0</v>
      </c>
      <c r="I199" s="43">
        <f t="shared" si="48"/>
        <v>0</v>
      </c>
      <c r="J199" s="43">
        <f t="shared" si="48"/>
        <v>0</v>
      </c>
      <c r="K199" s="43">
        <f t="shared" si="48"/>
        <v>0</v>
      </c>
      <c r="L199" s="43">
        <f t="shared" si="48"/>
        <v>0</v>
      </c>
      <c r="M199" s="43">
        <f t="shared" si="48"/>
        <v>0</v>
      </c>
      <c r="N199" s="43">
        <f t="shared" si="48"/>
        <v>0</v>
      </c>
      <c r="O199" s="44">
        <f t="shared" si="48"/>
        <v>0</v>
      </c>
      <c r="P199" s="45">
        <f>SUM(P196:P198)</f>
        <v>0</v>
      </c>
    </row>
    <row r="200" spans="1:16" ht="12.75">
      <c r="B200" s="2"/>
      <c r="C200" s="2"/>
      <c r="D200" s="2"/>
      <c r="E200" s="2"/>
      <c r="F200" s="47"/>
      <c r="G200" s="47"/>
      <c r="H200" s="47"/>
      <c r="I200" s="47"/>
      <c r="J200" s="47"/>
      <c r="K200" s="47"/>
      <c r="L200" s="47"/>
      <c r="M200" s="47"/>
      <c r="N200" s="47"/>
      <c r="O200" s="2"/>
      <c r="P200" s="2"/>
    </row>
    <row r="201" spans="1:16">
      <c r="M201" s="48" t="s">
        <v>21</v>
      </c>
      <c r="O201" s="49">
        <f>O199+O192+O185+O179+O172+O116+O110+O98+O92+O80+O71+O55+O16+O10</f>
        <v>1097</v>
      </c>
      <c r="P201" s="50">
        <f>P199+P192+P185+P179+P172+P116+P110+P98+P92+P80+P71+P55+P16+P10</f>
        <v>444.55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6"/>
  <sheetViews>
    <sheetView zoomScale="130" zoomScaleNormal="130" workbookViewId="0">
      <selection activeCell="B3" sqref="B3"/>
    </sheetView>
  </sheetViews>
  <sheetFormatPr defaultRowHeight="11.25"/>
  <cols>
    <col min="1" max="1" width="3.140625" style="1" customWidth="1"/>
    <col min="2" max="2" width="27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5.42578125" style="1" bestFit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>
      <c r="B2" s="2" t="s">
        <v>48</v>
      </c>
    </row>
    <row r="3" spans="1:16" ht="12.75">
      <c r="B3" s="2" t="s">
        <v>66</v>
      </c>
      <c r="C3" s="2"/>
      <c r="D3" s="2"/>
      <c r="E3" s="2"/>
    </row>
    <row r="4" spans="1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>
      <c r="B5" s="11"/>
      <c r="C5" s="12">
        <v>5</v>
      </c>
      <c r="D5" s="13"/>
      <c r="E5" s="13"/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2" thickBot="1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58" t="s">
        <v>52</v>
      </c>
      <c r="C9" s="63"/>
      <c r="D9" s="52"/>
      <c r="E9" s="52"/>
      <c r="F9" s="53"/>
      <c r="G9" s="59"/>
      <c r="H9" s="60"/>
      <c r="I9" s="61"/>
      <c r="J9" s="60"/>
      <c r="K9" s="59"/>
      <c r="L9" s="62"/>
      <c r="M9" s="59"/>
      <c r="N9" s="60"/>
      <c r="O9" s="36">
        <f t="shared" ref="O9:O11" si="0">SUM(F9:N9)</f>
        <v>0</v>
      </c>
      <c r="P9" s="37">
        <f t="shared" ref="P9:P11" si="1">(F9*$F$5)+(G9*$G$5)+(H9*$H$5)+(I9*$I$5)+(J9*$J$5)+(K9*$K$5)+(L9*$L$5)+(M9*$M$5)+(N9*$N$5)</f>
        <v>0</v>
      </c>
    </row>
    <row r="10" spans="1:16" s="30" customFormat="1">
      <c r="A10" s="1"/>
      <c r="B10" s="58"/>
      <c r="C10" s="72"/>
      <c r="D10" s="66"/>
      <c r="E10" s="66"/>
      <c r="F10" s="67"/>
      <c r="G10" s="68"/>
      <c r="H10" s="69"/>
      <c r="I10" s="70"/>
      <c r="J10" s="69"/>
      <c r="K10" s="68"/>
      <c r="L10" s="71"/>
      <c r="M10" s="68"/>
      <c r="N10" s="69"/>
      <c r="O10" s="36">
        <f t="shared" si="0"/>
        <v>0</v>
      </c>
      <c r="P10" s="37">
        <f t="shared" si="1"/>
        <v>0</v>
      </c>
    </row>
    <row r="11" spans="1:16" s="30" customFormat="1">
      <c r="A11" s="1"/>
      <c r="B11" s="138"/>
      <c r="C11" s="72"/>
      <c r="D11" s="66"/>
      <c r="E11" s="66"/>
      <c r="F11" s="67"/>
      <c r="G11" s="68"/>
      <c r="H11" s="69"/>
      <c r="I11" s="70"/>
      <c r="J11" s="69"/>
      <c r="K11" s="68"/>
      <c r="L11" s="71"/>
      <c r="M11" s="68"/>
      <c r="N11" s="69"/>
      <c r="O11" s="36">
        <f t="shared" si="0"/>
        <v>0</v>
      </c>
      <c r="P11" s="37">
        <f t="shared" si="1"/>
        <v>0</v>
      </c>
    </row>
    <row r="12" spans="1:16" ht="12" thickBot="1">
      <c r="A12" s="38"/>
      <c r="B12" s="39" t="s">
        <v>21</v>
      </c>
      <c r="C12" s="39">
        <f t="shared" ref="C12:P12" si="2">SUM(C9:C11)</f>
        <v>0</v>
      </c>
      <c r="D12" s="39">
        <f t="shared" si="2"/>
        <v>0</v>
      </c>
      <c r="E12" s="39">
        <f t="shared" si="2"/>
        <v>0</v>
      </c>
      <c r="F12" s="39">
        <f t="shared" si="2"/>
        <v>0</v>
      </c>
      <c r="G12" s="39">
        <f t="shared" si="2"/>
        <v>0</v>
      </c>
      <c r="H12" s="39">
        <f t="shared" si="2"/>
        <v>0</v>
      </c>
      <c r="I12" s="39">
        <f t="shared" si="2"/>
        <v>0</v>
      </c>
      <c r="J12" s="39">
        <f t="shared" si="2"/>
        <v>0</v>
      </c>
      <c r="K12" s="39">
        <f t="shared" si="2"/>
        <v>0</v>
      </c>
      <c r="L12" s="39">
        <f t="shared" si="2"/>
        <v>0</v>
      </c>
      <c r="M12" s="39">
        <f t="shared" si="2"/>
        <v>0</v>
      </c>
      <c r="N12" s="39">
        <f t="shared" si="2"/>
        <v>0</v>
      </c>
      <c r="O12" s="39">
        <f t="shared" si="2"/>
        <v>0</v>
      </c>
      <c r="P12" s="39">
        <f t="shared" si="2"/>
        <v>0</v>
      </c>
    </row>
    <row r="13" spans="1:16">
      <c r="B13" s="38"/>
      <c r="C13" s="38"/>
      <c r="D13" s="38"/>
      <c r="E13" s="38"/>
      <c r="F13" s="40"/>
      <c r="G13" s="40"/>
      <c r="H13" s="40"/>
      <c r="I13" s="40"/>
      <c r="J13" s="40"/>
      <c r="K13" s="40"/>
      <c r="L13" s="40"/>
      <c r="M13" s="40"/>
      <c r="N13" s="40"/>
      <c r="O13" s="38"/>
      <c r="P13" s="38"/>
    </row>
    <row r="14" spans="1:16" ht="12" customHeight="1"/>
    <row r="16" spans="1:16">
      <c r="M16" s="121"/>
      <c r="N16" s="121"/>
      <c r="O16" s="121"/>
      <c r="P16" s="12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2"/>
  <sheetViews>
    <sheetView workbookViewId="0">
      <selection activeCell="K20" sqref="K20"/>
    </sheetView>
  </sheetViews>
  <sheetFormatPr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46</v>
      </c>
    </row>
    <row r="3" spans="1:16" ht="12.75">
      <c r="B3" s="2" t="s">
        <v>66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30" customFormat="1">
      <c r="A9" s="1"/>
      <c r="B9" s="99" t="s">
        <v>52</v>
      </c>
      <c r="C9" s="108"/>
      <c r="D9" s="100"/>
      <c r="E9" s="100"/>
      <c r="F9" s="123">
        <v>40</v>
      </c>
      <c r="G9" s="124">
        <v>13</v>
      </c>
      <c r="H9" s="125"/>
      <c r="I9" s="104"/>
      <c r="J9" s="125"/>
      <c r="K9" s="124"/>
      <c r="L9" s="105">
        <v>3</v>
      </c>
      <c r="M9" s="124"/>
      <c r="N9" s="125">
        <v>19</v>
      </c>
      <c r="O9" s="106">
        <f t="shared" ref="O9:O11" si="0">SUM(F9:N9)</f>
        <v>75</v>
      </c>
      <c r="P9" s="107">
        <f t="shared" ref="P9:P11" si="1">(F9*$F$5)+(G9*$G$5)+(H9*$H$5)+(I9*$I$5)+(J9*$J$5)+(K9*$K$5)+(L9*$L$5)+(M9*$M$5)+(N9*$N$5)</f>
        <v>48.25</v>
      </c>
    </row>
    <row r="10" spans="1:16" s="30" customFormat="1">
      <c r="A10" s="1"/>
      <c r="B10" s="99"/>
      <c r="C10" s="108"/>
      <c r="D10" s="100"/>
      <c r="E10" s="100"/>
      <c r="F10" s="123"/>
      <c r="G10" s="124"/>
      <c r="H10" s="125"/>
      <c r="I10" s="104"/>
      <c r="J10" s="125"/>
      <c r="K10" s="124"/>
      <c r="L10" s="105"/>
      <c r="M10" s="124"/>
      <c r="N10" s="125"/>
      <c r="O10" s="106">
        <f t="shared" si="0"/>
        <v>0</v>
      </c>
      <c r="P10" s="107">
        <f t="shared" si="1"/>
        <v>0</v>
      </c>
    </row>
    <row r="11" spans="1:16" s="30" customFormat="1">
      <c r="A11" s="1"/>
      <c r="B11" s="99"/>
      <c r="C11" s="108"/>
      <c r="D11" s="100"/>
      <c r="E11" s="100"/>
      <c r="F11" s="123"/>
      <c r="G11" s="124"/>
      <c r="H11" s="125"/>
      <c r="I11" s="104"/>
      <c r="J11" s="125"/>
      <c r="K11" s="124"/>
      <c r="L11" s="105"/>
      <c r="M11" s="124"/>
      <c r="N11" s="125"/>
      <c r="O11" s="106">
        <f t="shared" si="0"/>
        <v>0</v>
      </c>
      <c r="P11" s="107">
        <f t="shared" si="1"/>
        <v>0</v>
      </c>
    </row>
    <row r="12" spans="1:16">
      <c r="A12" s="38"/>
      <c r="B12" s="109" t="s">
        <v>21</v>
      </c>
      <c r="C12" s="109">
        <f t="shared" ref="C12:P12" si="2">SUM(C9:C11)</f>
        <v>0</v>
      </c>
      <c r="D12" s="109">
        <f t="shared" si="2"/>
        <v>0</v>
      </c>
      <c r="E12" s="109">
        <f t="shared" si="2"/>
        <v>0</v>
      </c>
      <c r="F12" s="109">
        <f t="shared" si="2"/>
        <v>40</v>
      </c>
      <c r="G12" s="109">
        <f t="shared" si="2"/>
        <v>13</v>
      </c>
      <c r="H12" s="109">
        <f t="shared" si="2"/>
        <v>0</v>
      </c>
      <c r="I12" s="109">
        <f t="shared" si="2"/>
        <v>0</v>
      </c>
      <c r="J12" s="109">
        <f t="shared" si="2"/>
        <v>0</v>
      </c>
      <c r="K12" s="109">
        <f t="shared" si="2"/>
        <v>0</v>
      </c>
      <c r="L12" s="109">
        <f t="shared" si="2"/>
        <v>3</v>
      </c>
      <c r="M12" s="109">
        <f t="shared" si="2"/>
        <v>0</v>
      </c>
      <c r="N12" s="109">
        <f t="shared" si="2"/>
        <v>19</v>
      </c>
      <c r="O12" s="109">
        <f t="shared" si="2"/>
        <v>75</v>
      </c>
      <c r="P12" s="109">
        <f t="shared" si="2"/>
        <v>48.25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15"/>
  <sheetViews>
    <sheetView workbookViewId="0">
      <selection activeCell="A28" sqref="A28"/>
    </sheetView>
  </sheetViews>
  <sheetFormatPr defaultRowHeight="12.75"/>
  <cols>
    <col min="1" max="1" width="21.7109375" style="75" customWidth="1"/>
    <col min="2" max="2" width="14" style="75" customWidth="1"/>
    <col min="3" max="3" width="18.140625" style="75" customWidth="1"/>
    <col min="4" max="16384" width="9.140625" style="74"/>
  </cols>
  <sheetData>
    <row r="2" spans="1:3">
      <c r="A2" s="73" t="s">
        <v>34</v>
      </c>
      <c r="B2" s="73" t="s">
        <v>24</v>
      </c>
      <c r="C2" s="73" t="s">
        <v>25</v>
      </c>
    </row>
    <row r="4" spans="1:3" ht="15">
      <c r="A4" s="75" t="s">
        <v>64</v>
      </c>
      <c r="B4" s="76">
        <f>SUM(Botswana!O15)</f>
        <v>123</v>
      </c>
      <c r="C4" s="148">
        <f>SUM(Botswana!P15)</f>
        <v>27.75</v>
      </c>
    </row>
    <row r="5" spans="1:3" ht="15" hidden="1">
      <c r="A5" s="75" t="s">
        <v>35</v>
      </c>
      <c r="B5" s="76">
        <f>SUM('Democratic Republic of Congo'!O18)</f>
        <v>0</v>
      </c>
      <c r="C5" s="148">
        <f>SUM('Democratic Republic of Congo'!P18)</f>
        <v>0</v>
      </c>
    </row>
    <row r="6" spans="1:3" ht="15" hidden="1">
      <c r="A6" s="75" t="s">
        <v>54</v>
      </c>
      <c r="B6" s="76">
        <f>SUM('Ivory Coast'!O14)</f>
        <v>0</v>
      </c>
      <c r="C6" s="148">
        <f>SUM('Ivory Coast'!P14)</f>
        <v>0</v>
      </c>
    </row>
    <row r="7" spans="1:3" ht="15">
      <c r="A7" s="75" t="s">
        <v>26</v>
      </c>
      <c r="B7" s="76">
        <f>SUM(Kenya!O27)</f>
        <v>676</v>
      </c>
      <c r="C7" s="148">
        <f>SUM(Kenya!P27)</f>
        <v>347.5</v>
      </c>
    </row>
    <row r="8" spans="1:3" ht="15">
      <c r="A8" s="76" t="s">
        <v>60</v>
      </c>
      <c r="B8" s="147">
        <f>SUM(Malawi!O11)</f>
        <v>87</v>
      </c>
      <c r="C8" s="148">
        <f>SUM(Malawi!P11)</f>
        <v>19</v>
      </c>
    </row>
    <row r="9" spans="1:3" ht="15">
      <c r="A9" s="76" t="s">
        <v>27</v>
      </c>
      <c r="B9" s="147">
        <f>SUM(Mauritius!O25)</f>
        <v>1373</v>
      </c>
      <c r="C9" s="148">
        <f>SUM(Mauritius!P25)</f>
        <v>388</v>
      </c>
    </row>
    <row r="10" spans="1:3" ht="15">
      <c r="A10" s="76" t="s">
        <v>36</v>
      </c>
      <c r="B10" s="147">
        <f>SUM(Nigeria!O60)</f>
        <v>1514</v>
      </c>
      <c r="C10" s="148">
        <f>SUM(Nigeria!P60)</f>
        <v>466.1</v>
      </c>
    </row>
    <row r="11" spans="1:3" ht="15">
      <c r="A11" s="76" t="s">
        <v>28</v>
      </c>
      <c r="B11" s="147">
        <f>SUM('South Africa'!O201)</f>
        <v>1097</v>
      </c>
      <c r="C11" s="148">
        <f>SUM('South Africa'!P201)</f>
        <v>444.55</v>
      </c>
    </row>
    <row r="12" spans="1:3" ht="15" hidden="1">
      <c r="A12" s="76" t="s">
        <v>41</v>
      </c>
      <c r="B12" s="76">
        <f>SUM(Togo!O12)</f>
        <v>0</v>
      </c>
      <c r="C12" s="148">
        <f>SUM(Togo!P12)</f>
        <v>0</v>
      </c>
    </row>
    <row r="13" spans="1:3" ht="15">
      <c r="A13" s="76" t="s">
        <v>49</v>
      </c>
      <c r="B13" s="76">
        <f>SUM(Zambia!O12)</f>
        <v>75</v>
      </c>
      <c r="C13" s="148">
        <f>SUM(Zambia!P12)</f>
        <v>48.25</v>
      </c>
    </row>
    <row r="14" spans="1:3">
      <c r="A14" s="77"/>
      <c r="B14" s="77"/>
      <c r="C14" s="77"/>
    </row>
    <row r="15" spans="1:3">
      <c r="A15" s="77" t="s">
        <v>29</v>
      </c>
      <c r="B15" s="77">
        <f>SUM(B4:B14)</f>
        <v>4945</v>
      </c>
      <c r="C15" s="149">
        <f>SUM(C4:C14)</f>
        <v>1741.1499999999999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Botswana</vt:lpstr>
      <vt:lpstr>Democratic Republic of Congo</vt:lpstr>
      <vt:lpstr>Ivory Coast</vt:lpstr>
      <vt:lpstr>Kenya</vt:lpstr>
      <vt:lpstr>Malawi</vt:lpstr>
      <vt:lpstr>Mauritius</vt:lpstr>
      <vt:lpstr>Nigeria</vt:lpstr>
      <vt:lpstr>South Africa</vt:lpstr>
      <vt:lpstr>Togo</vt:lpstr>
      <vt:lpstr>Zambia</vt:lpstr>
      <vt:lpstr>Summary</vt:lpstr>
    </vt:vector>
  </TitlesOfParts>
  <Company>LAW Holdings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Jithan Mahadeo</cp:lastModifiedBy>
  <dcterms:created xsi:type="dcterms:W3CDTF">2007-06-14T19:54:11Z</dcterms:created>
  <dcterms:modified xsi:type="dcterms:W3CDTF">2019-02-28T19:07:05Z</dcterms:modified>
</cp:coreProperties>
</file>