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Documents\Bbt\Score Sheets\2018\"/>
    </mc:Choice>
  </mc:AlternateContent>
  <bookViews>
    <workbookView xWindow="5130" yWindow="1755" windowWidth="10230" windowHeight="6060" tabRatio="799" activeTab="7"/>
  </bookViews>
  <sheets>
    <sheet name="Botswana" sheetId="11" r:id="rId1"/>
    <sheet name="Democratic Republic of Congo" sheetId="16" state="hidden" r:id="rId2"/>
    <sheet name="Ivory Coast" sheetId="14" state="hidden" r:id="rId3"/>
    <sheet name="Kenya" sheetId="10" state="hidden" r:id="rId4"/>
    <sheet name="Malawi" sheetId="20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P218" i="19" l="1"/>
  <c r="O218" i="19"/>
  <c r="P217" i="19"/>
  <c r="O217" i="19"/>
  <c r="P216" i="19"/>
  <c r="O216" i="19"/>
  <c r="P215" i="19"/>
  <c r="O215" i="19"/>
  <c r="P209" i="19"/>
  <c r="O209" i="19"/>
  <c r="P208" i="19"/>
  <c r="O208" i="19"/>
  <c r="P207" i="19"/>
  <c r="O207" i="19"/>
  <c r="P206" i="19"/>
  <c r="O206" i="19"/>
  <c r="P205" i="19"/>
  <c r="O205" i="19"/>
  <c r="P204" i="19"/>
  <c r="O204" i="19"/>
  <c r="P203" i="19"/>
  <c r="O203" i="19"/>
  <c r="P202" i="19"/>
  <c r="O202" i="19"/>
  <c r="P201" i="19"/>
  <c r="O201" i="19"/>
  <c r="P200" i="19"/>
  <c r="O200" i="19"/>
  <c r="P199" i="19"/>
  <c r="O199" i="19"/>
  <c r="P198" i="19"/>
  <c r="O198" i="19"/>
  <c r="P197" i="19"/>
  <c r="O197" i="19"/>
  <c r="P196" i="19"/>
  <c r="O196" i="19"/>
  <c r="P195" i="19"/>
  <c r="O195" i="19"/>
  <c r="P194" i="19"/>
  <c r="O194" i="19"/>
  <c r="P214" i="19"/>
  <c r="O214" i="19"/>
  <c r="P213" i="19"/>
  <c r="O213" i="19"/>
  <c r="P212" i="19"/>
  <c r="O212" i="19"/>
  <c r="P211" i="19"/>
  <c r="O211" i="19"/>
  <c r="P210" i="19"/>
  <c r="O210" i="19"/>
  <c r="P11" i="11"/>
  <c r="O11" i="11"/>
  <c r="P12" i="11"/>
  <c r="O12" i="11"/>
  <c r="P10" i="11"/>
  <c r="O10" i="11"/>
  <c r="P13" i="11"/>
  <c r="O13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P18" i="10"/>
  <c r="O18" i="10"/>
  <c r="P17" i="10"/>
  <c r="O17" i="10"/>
  <c r="P16" i="10"/>
  <c r="O16" i="10"/>
  <c r="P15" i="10"/>
  <c r="O15" i="10"/>
  <c r="P14" i="10"/>
  <c r="O14" i="10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68" i="19"/>
  <c r="O168" i="19"/>
  <c r="P167" i="19"/>
  <c r="O167" i="19"/>
  <c r="P166" i="19"/>
  <c r="O166" i="19"/>
  <c r="P165" i="19"/>
  <c r="O165" i="19"/>
  <c r="P164" i="19"/>
  <c r="O164" i="19"/>
  <c r="P163" i="19"/>
  <c r="O163" i="19"/>
  <c r="P162" i="19"/>
  <c r="O162" i="19"/>
  <c r="P161" i="19"/>
  <c r="O161" i="19"/>
  <c r="P160" i="19"/>
  <c r="O160" i="19"/>
  <c r="P159" i="19"/>
  <c r="O159" i="19"/>
  <c r="P158" i="19"/>
  <c r="O158" i="19"/>
  <c r="P157" i="19"/>
  <c r="O157" i="19"/>
  <c r="P156" i="19"/>
  <c r="O156" i="19"/>
  <c r="P155" i="19"/>
  <c r="O155" i="19"/>
  <c r="P154" i="19"/>
  <c r="O154" i="19"/>
  <c r="P153" i="19"/>
  <c r="O153" i="19"/>
  <c r="P176" i="19"/>
  <c r="O176" i="19"/>
  <c r="P175" i="19"/>
  <c r="O175" i="19"/>
  <c r="P174" i="19"/>
  <c r="O174" i="19"/>
  <c r="P173" i="19"/>
  <c r="O173" i="19"/>
  <c r="P172" i="19"/>
  <c r="O172" i="19"/>
  <c r="P171" i="19"/>
  <c r="O171" i="19"/>
  <c r="P170" i="19"/>
  <c r="O170" i="19"/>
  <c r="P169" i="19"/>
  <c r="O169" i="19"/>
  <c r="P180" i="19"/>
  <c r="O180" i="19"/>
  <c r="P179" i="19"/>
  <c r="O179" i="19"/>
  <c r="P178" i="19"/>
  <c r="O178" i="19"/>
  <c r="P177" i="19"/>
  <c r="O177" i="19"/>
  <c r="P181" i="19"/>
  <c r="O181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/>
  <c r="C8" i="4" s="1"/>
  <c r="O9" i="20"/>
  <c r="O11" i="20"/>
  <c r="B8" i="4" s="1"/>
  <c r="N189" i="19"/>
  <c r="M189" i="19"/>
  <c r="L189" i="19"/>
  <c r="K189" i="19"/>
  <c r="J189" i="19"/>
  <c r="I189" i="19"/>
  <c r="H189" i="19"/>
  <c r="G189" i="19"/>
  <c r="F189" i="19"/>
  <c r="E189" i="19"/>
  <c r="D189" i="19"/>
  <c r="C189" i="19"/>
  <c r="P188" i="19"/>
  <c r="O188" i="19"/>
  <c r="P187" i="19"/>
  <c r="O187" i="19"/>
  <c r="P78" i="19"/>
  <c r="O78" i="19"/>
  <c r="P77" i="19"/>
  <c r="O77" i="19"/>
  <c r="P76" i="19"/>
  <c r="O76" i="19"/>
  <c r="N80" i="19"/>
  <c r="M80" i="19"/>
  <c r="L80" i="19"/>
  <c r="K80" i="19"/>
  <c r="J80" i="19"/>
  <c r="I80" i="19"/>
  <c r="H80" i="19"/>
  <c r="G80" i="19"/>
  <c r="F80" i="19"/>
  <c r="E80" i="19"/>
  <c r="D80" i="19"/>
  <c r="C80" i="19"/>
  <c r="P79" i="19"/>
  <c r="O79" i="19"/>
  <c r="P75" i="19"/>
  <c r="O75" i="19"/>
  <c r="P74" i="19"/>
  <c r="O74" i="19"/>
  <c r="P73" i="19"/>
  <c r="O73" i="19"/>
  <c r="P72" i="19"/>
  <c r="O72" i="19"/>
  <c r="N148" i="19"/>
  <c r="M148" i="19"/>
  <c r="L148" i="19"/>
  <c r="K148" i="19"/>
  <c r="J148" i="19"/>
  <c r="I148" i="19"/>
  <c r="H148" i="19"/>
  <c r="G148" i="19"/>
  <c r="F148" i="19"/>
  <c r="E148" i="19"/>
  <c r="D148" i="19"/>
  <c r="C148" i="19"/>
  <c r="P147" i="19"/>
  <c r="O147" i="19"/>
  <c r="P146" i="19"/>
  <c r="O146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36" i="19"/>
  <c r="O136" i="19"/>
  <c r="P135" i="19"/>
  <c r="O135" i="19"/>
  <c r="P134" i="19"/>
  <c r="O134" i="19"/>
  <c r="P133" i="19"/>
  <c r="O133" i="19"/>
  <c r="N61" i="19"/>
  <c r="M61" i="19"/>
  <c r="L61" i="19"/>
  <c r="K61" i="19"/>
  <c r="J61" i="19"/>
  <c r="H61" i="19"/>
  <c r="G61" i="19"/>
  <c r="F61" i="19"/>
  <c r="E61" i="19"/>
  <c r="D61" i="19"/>
  <c r="C61" i="19"/>
  <c r="P59" i="19"/>
  <c r="O59" i="19"/>
  <c r="P58" i="19"/>
  <c r="O58" i="19"/>
  <c r="P57" i="19"/>
  <c r="O57" i="19"/>
  <c r="P56" i="19"/>
  <c r="O56" i="19"/>
  <c r="P55" i="19"/>
  <c r="O55" i="19"/>
  <c r="P54" i="19"/>
  <c r="O54" i="19"/>
  <c r="N86" i="19"/>
  <c r="M86" i="19"/>
  <c r="L86" i="19"/>
  <c r="K86" i="19"/>
  <c r="J86" i="19"/>
  <c r="I86" i="19"/>
  <c r="H86" i="19"/>
  <c r="G86" i="19"/>
  <c r="F86" i="19"/>
  <c r="E86" i="19"/>
  <c r="P84" i="19"/>
  <c r="O84" i="19"/>
  <c r="N220" i="19"/>
  <c r="M220" i="19"/>
  <c r="L220" i="19"/>
  <c r="K220" i="19"/>
  <c r="J220" i="19"/>
  <c r="I220" i="19"/>
  <c r="H220" i="19"/>
  <c r="G220" i="19"/>
  <c r="F220" i="19"/>
  <c r="E220" i="19"/>
  <c r="D220" i="19"/>
  <c r="C220" i="19"/>
  <c r="P219" i="19"/>
  <c r="O219" i="19"/>
  <c r="P193" i="19"/>
  <c r="O193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13" i="19"/>
  <c r="O113" i="19"/>
  <c r="P112" i="19"/>
  <c r="O112" i="19"/>
  <c r="P111" i="19"/>
  <c r="O111" i="19"/>
  <c r="P100" i="19"/>
  <c r="O100" i="19"/>
  <c r="P99" i="19"/>
  <c r="O99" i="19"/>
  <c r="P121" i="19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94" i="19"/>
  <c r="O94" i="19"/>
  <c r="P93" i="19"/>
  <c r="O93" i="19"/>
  <c r="P92" i="19"/>
  <c r="O92" i="19"/>
  <c r="P91" i="19"/>
  <c r="O91" i="19"/>
  <c r="P96" i="19"/>
  <c r="O96" i="19"/>
  <c r="P95" i="19"/>
  <c r="O95" i="19"/>
  <c r="P97" i="19"/>
  <c r="O97" i="19"/>
  <c r="P98" i="19"/>
  <c r="O98" i="19"/>
  <c r="P9" i="16"/>
  <c r="O9" i="16"/>
  <c r="P11" i="12"/>
  <c r="O11" i="12"/>
  <c r="O15" i="12" s="1"/>
  <c r="B12" i="4" s="1"/>
  <c r="P10" i="12"/>
  <c r="O10" i="12"/>
  <c r="P12" i="12"/>
  <c r="O12" i="12"/>
  <c r="N227" i="19"/>
  <c r="M227" i="19"/>
  <c r="L227" i="19"/>
  <c r="K227" i="19"/>
  <c r="J227" i="19"/>
  <c r="I227" i="19"/>
  <c r="H227" i="19"/>
  <c r="G227" i="19"/>
  <c r="F227" i="19"/>
  <c r="E227" i="19"/>
  <c r="D227" i="19"/>
  <c r="C227" i="19"/>
  <c r="P226" i="19"/>
  <c r="O226" i="19"/>
  <c r="P225" i="19"/>
  <c r="O225" i="19"/>
  <c r="P224" i="19"/>
  <c r="O224" i="19"/>
  <c r="N183" i="19"/>
  <c r="M183" i="19"/>
  <c r="L183" i="19"/>
  <c r="K183" i="19"/>
  <c r="J183" i="19"/>
  <c r="I183" i="19"/>
  <c r="H183" i="19"/>
  <c r="G183" i="19"/>
  <c r="F183" i="19"/>
  <c r="E183" i="19"/>
  <c r="D183" i="19"/>
  <c r="C183" i="19"/>
  <c r="P182" i="19"/>
  <c r="O182" i="19"/>
  <c r="P152" i="19"/>
  <c r="O152" i="19"/>
  <c r="N129" i="19"/>
  <c r="M129" i="19"/>
  <c r="L129" i="19"/>
  <c r="K129" i="19"/>
  <c r="J129" i="19"/>
  <c r="I129" i="19"/>
  <c r="H129" i="19"/>
  <c r="G129" i="19"/>
  <c r="F129" i="19"/>
  <c r="E129" i="19"/>
  <c r="D129" i="19"/>
  <c r="C129" i="19"/>
  <c r="P128" i="19"/>
  <c r="O128" i="19"/>
  <c r="P127" i="19"/>
  <c r="O127" i="19"/>
  <c r="N123" i="19"/>
  <c r="M123" i="19"/>
  <c r="L123" i="19"/>
  <c r="K123" i="19"/>
  <c r="J123" i="19"/>
  <c r="I123" i="19"/>
  <c r="H123" i="19"/>
  <c r="G123" i="19"/>
  <c r="F123" i="19"/>
  <c r="E123" i="19"/>
  <c r="D123" i="19"/>
  <c r="C123" i="19"/>
  <c r="P122" i="19"/>
  <c r="O122" i="19"/>
  <c r="P90" i="19"/>
  <c r="O90" i="19"/>
  <c r="D86" i="19"/>
  <c r="C86" i="19"/>
  <c r="P85" i="19"/>
  <c r="O85" i="19"/>
  <c r="N68" i="19"/>
  <c r="M68" i="19"/>
  <c r="L68" i="19"/>
  <c r="K68" i="19"/>
  <c r="J68" i="19"/>
  <c r="I68" i="19"/>
  <c r="H68" i="19"/>
  <c r="G68" i="19"/>
  <c r="F68" i="19"/>
  <c r="E68" i="19"/>
  <c r="D68" i="19"/>
  <c r="C68" i="19"/>
  <c r="P67" i="19"/>
  <c r="O67" i="19"/>
  <c r="P66" i="19"/>
  <c r="O66" i="19"/>
  <c r="P65" i="19"/>
  <c r="O65" i="19"/>
  <c r="I61" i="19"/>
  <c r="P60" i="19"/>
  <c r="O60" i="19"/>
  <c r="N50" i="19"/>
  <c r="M50" i="19"/>
  <c r="L50" i="19"/>
  <c r="K50" i="19"/>
  <c r="J50" i="19"/>
  <c r="I50" i="19"/>
  <c r="H50" i="19"/>
  <c r="G50" i="19"/>
  <c r="F50" i="19"/>
  <c r="E50" i="19"/>
  <c r="D50" i="19"/>
  <c r="C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O7" i="18"/>
  <c r="O22" i="18"/>
  <c r="P7" i="18"/>
  <c r="P22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O72" i="18"/>
  <c r="O76" i="18"/>
  <c r="B10" i="4"/>
  <c r="P48" i="18"/>
  <c r="O49" i="18"/>
  <c r="P49" i="18"/>
  <c r="P72" i="18"/>
  <c r="P76" i="18"/>
  <c r="C10" i="4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P12" i="17" s="1"/>
  <c r="C13" i="4" s="1"/>
  <c r="O9" i="17"/>
  <c r="O12" i="17" s="1"/>
  <c r="B13" i="4" s="1"/>
  <c r="G17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23" i="10"/>
  <c r="M23" i="10"/>
  <c r="L23" i="10"/>
  <c r="K23" i="10"/>
  <c r="J23" i="10"/>
  <c r="I23" i="10"/>
  <c r="H23" i="10"/>
  <c r="G23" i="10"/>
  <c r="F23" i="10"/>
  <c r="E23" i="10"/>
  <c r="D23" i="10"/>
  <c r="C23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O34" i="10"/>
  <c r="P33" i="10"/>
  <c r="O33" i="10"/>
  <c r="O36" i="10" s="1"/>
  <c r="P21" i="10"/>
  <c r="O21" i="10"/>
  <c r="P20" i="10"/>
  <c r="O20" i="10"/>
  <c r="P19" i="10"/>
  <c r="O19" i="10"/>
  <c r="P13" i="10"/>
  <c r="O13" i="10"/>
  <c r="P12" i="10"/>
  <c r="O12" i="10"/>
  <c r="P11" i="10"/>
  <c r="O11" i="10"/>
  <c r="P10" i="10"/>
  <c r="O10" i="10"/>
  <c r="P9" i="10"/>
  <c r="O9" i="10"/>
  <c r="P22" i="10"/>
  <c r="O2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/>
  <c r="C5" i="4"/>
  <c r="O10" i="16"/>
  <c r="O18" i="16"/>
  <c r="B5" i="4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O14" i="14" s="1"/>
  <c r="B6" i="4" s="1"/>
  <c r="P16" i="8"/>
  <c r="O16" i="8"/>
  <c r="O9" i="12"/>
  <c r="P9" i="12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8" i="10"/>
  <c r="P23" i="10" s="1"/>
  <c r="N29" i="10"/>
  <c r="M29" i="10"/>
  <c r="L29" i="10"/>
  <c r="K29" i="10"/>
  <c r="J29" i="10"/>
  <c r="I29" i="10"/>
  <c r="H29" i="10"/>
  <c r="G29" i="10"/>
  <c r="F29" i="10"/>
  <c r="E29" i="10"/>
  <c r="D29" i="10"/>
  <c r="C29" i="10"/>
  <c r="P28" i="10"/>
  <c r="O28" i="10"/>
  <c r="P27" i="10"/>
  <c r="P29" i="10" s="1"/>
  <c r="O27" i="10"/>
  <c r="O8" i="10"/>
  <c r="N15" i="11"/>
  <c r="M15" i="11"/>
  <c r="L15" i="11"/>
  <c r="K15" i="11"/>
  <c r="J15" i="11"/>
  <c r="I15" i="11"/>
  <c r="H15" i="11"/>
  <c r="G15" i="11"/>
  <c r="F15" i="11"/>
  <c r="E15" i="11"/>
  <c r="D15" i="11"/>
  <c r="C15" i="11"/>
  <c r="P14" i="11"/>
  <c r="O14" i="11"/>
  <c r="P9" i="11"/>
  <c r="P15" i="11" s="1"/>
  <c r="C4" i="4" s="1"/>
  <c r="O9" i="11"/>
  <c r="O15" i="11" s="1"/>
  <c r="B4" i="4" s="1"/>
  <c r="N24" i="8"/>
  <c r="M24" i="8"/>
  <c r="L24" i="8"/>
  <c r="K24" i="8"/>
  <c r="J24" i="8"/>
  <c r="I24" i="8"/>
  <c r="H24" i="8"/>
  <c r="G24" i="8"/>
  <c r="F24" i="8"/>
  <c r="E24" i="8"/>
  <c r="D24" i="8"/>
  <c r="C24" i="8"/>
  <c r="P23" i="8"/>
  <c r="O23" i="8"/>
  <c r="P22" i="8"/>
  <c r="O22" i="8"/>
  <c r="P21" i="8"/>
  <c r="P24" i="8" s="1"/>
  <c r="O21" i="8"/>
  <c r="O24" i="8" s="1"/>
  <c r="N17" i="8"/>
  <c r="M17" i="8"/>
  <c r="L17" i="8"/>
  <c r="K17" i="8"/>
  <c r="J17" i="8"/>
  <c r="I17" i="8"/>
  <c r="H17" i="8"/>
  <c r="F17" i="8"/>
  <c r="E17" i="8"/>
  <c r="D17" i="8"/>
  <c r="C17" i="8"/>
  <c r="P7" i="8"/>
  <c r="P17" i="8" s="1"/>
  <c r="O7" i="8"/>
  <c r="P44" i="18"/>
  <c r="O29" i="10"/>
  <c r="P15" i="12"/>
  <c r="C12" i="4"/>
  <c r="P14" i="14"/>
  <c r="C6" i="4" s="1"/>
  <c r="P36" i="10"/>
  <c r="O23" i="10"/>
  <c r="P86" i="19" l="1"/>
  <c r="O80" i="19"/>
  <c r="P148" i="19"/>
  <c r="O189" i="19"/>
  <c r="O17" i="8"/>
  <c r="O27" i="8" s="1"/>
  <c r="B9" i="4" s="1"/>
  <c r="P61" i="19"/>
  <c r="O123" i="19"/>
  <c r="O227" i="19"/>
  <c r="P68" i="19"/>
  <c r="O50" i="19"/>
  <c r="O86" i="19"/>
  <c r="P220" i="19"/>
  <c r="O183" i="19"/>
  <c r="O129" i="19"/>
  <c r="P129" i="19"/>
  <c r="P80" i="19"/>
  <c r="O68" i="19"/>
  <c r="P183" i="19"/>
  <c r="O61" i="19"/>
  <c r="O220" i="19"/>
  <c r="P189" i="19"/>
  <c r="P227" i="19"/>
  <c r="P123" i="19"/>
  <c r="O148" i="19"/>
  <c r="O10" i="19"/>
  <c r="P50" i="19"/>
  <c r="P10" i="19"/>
  <c r="P27" i="8"/>
  <c r="C9" i="4" s="1"/>
  <c r="O38" i="10"/>
  <c r="B7" i="4" s="1"/>
  <c r="P38" i="10"/>
  <c r="C7" i="4" s="1"/>
  <c r="O229" i="19" l="1"/>
  <c r="B11" i="4" s="1"/>
  <c r="B15" i="4" s="1"/>
  <c r="P229" i="19"/>
  <c r="C11" i="4" s="1"/>
  <c r="C15" i="4" s="1"/>
</calcChain>
</file>

<file path=xl/sharedStrings.xml><?xml version="1.0" encoding="utf-8"?>
<sst xmlns="http://schemas.openxmlformats.org/spreadsheetml/2006/main" count="368" uniqueCount="148">
  <si>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</si>
  <si>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</si>
  <si>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</si>
  <si>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</si>
  <si>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</si>
  <si>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</si>
  <si>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</si>
  <si>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</si>
  <si>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</si>
  <si>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</si>
  <si>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</si>
  <si>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</si>
  <si>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</si>
  <si>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</si>
  <si>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</si>
  <si>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</si>
  <si>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</si>
  <si>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</si>
  <si>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</si>
  <si>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</si>
  <si>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</si>
  <si>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</si>
  <si>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</si>
  <si>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</si>
  <si>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</si>
  <si>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</si>
  <si>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</si>
  <si>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</si>
  <si>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</si>
  <si>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</si>
  <si>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</si>
  <si>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</si>
  <si>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</si>
  <si>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</si>
  <si>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</si>
  <si>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</si>
  <si>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</si>
  <si>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</si>
  <si>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</si>
  <si>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</si>
  <si>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</si>
  <si>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</si>
  <si>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</si>
  <si>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</si>
  <si>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</si>
  <si>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</si>
  <si>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</si>
  <si>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</si>
  <si>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</si>
  <si>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</si>
  <si>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</si>
  <si>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</si>
  <si>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</si>
  <si>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</si>
  <si>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</si>
  <si>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</si>
  <si>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</si>
  <si>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</si>
  <si>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</si>
  <si>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</si>
  <si>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</si>
  <si>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</si>
  <si>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</si>
  <si>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</si>
  <si>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</si>
  <si>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</si>
  <si>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</si>
  <si>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</si>
  <si>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</si>
  <si>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</si>
  <si>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</si>
  <si>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</si>
  <si>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</si>
  <si>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</si>
  <si>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</si>
  <si>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</si>
  <si>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</si>
  <si>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</si>
  <si>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</si>
  <si>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</si>
  <si>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</si>
  <si>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</si>
  <si>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MONTH : November 2018</t>
  </si>
  <si>
    <t>VIBHU CAITANYA DAS</t>
  </si>
  <si>
    <t>BOOK COUNTER</t>
  </si>
  <si>
    <t>MONTHLY SANKIRTAN FESTIVAL</t>
  </si>
  <si>
    <t>RADHA VINOD DASI</t>
  </si>
  <si>
    <t>RUKMINI SUNDRI DASI</t>
  </si>
  <si>
    <t>ARADHYA MURTI DD</t>
  </si>
  <si>
    <t>Ananda Harinaam Team</t>
  </si>
  <si>
    <t>Mt Chandralekha</t>
  </si>
  <si>
    <t>Mt Taruna</t>
  </si>
  <si>
    <t>Mt Sri Manjari</t>
  </si>
  <si>
    <t>Pr Amit</t>
  </si>
  <si>
    <t>Mt Ansuya</t>
  </si>
  <si>
    <t>Pr Vibhishan</t>
  </si>
  <si>
    <t>Mt Deviani</t>
  </si>
  <si>
    <t>Mt Naina</t>
  </si>
  <si>
    <t>TEMPLE: Botswana</t>
  </si>
  <si>
    <t>Botswana</t>
  </si>
  <si>
    <t>Devakinandan das</t>
  </si>
  <si>
    <t>Rama Priya Devi Dasi</t>
  </si>
  <si>
    <t>Srikant Prabhu</t>
  </si>
  <si>
    <t>Keshavanand Das</t>
  </si>
  <si>
    <t>KHYG</t>
  </si>
  <si>
    <t>Adidev das</t>
  </si>
  <si>
    <t>Bharat Prabhu</t>
  </si>
  <si>
    <t>Damodar das (BCAIS)</t>
  </si>
  <si>
    <t>Dineshvar Krishna das</t>
  </si>
  <si>
    <t>Dvarkadish das</t>
  </si>
  <si>
    <t>Elisha mataji</t>
  </si>
  <si>
    <t xml:space="preserve">Hiten Naran </t>
  </si>
  <si>
    <t>Kelisha mataji</t>
  </si>
  <si>
    <t>Mukunda das</t>
  </si>
  <si>
    <t>Pranesh Prabhu</t>
  </si>
  <si>
    <t>Radhakund devi dasi</t>
  </si>
  <si>
    <t>Radhika Kripa devi dasi</t>
  </si>
  <si>
    <t>Raksha mataji</t>
  </si>
  <si>
    <t xml:space="preserve">Samantha Mohanlal </t>
  </si>
  <si>
    <t>Tsego Mataji</t>
  </si>
  <si>
    <t>Varsha mataji</t>
  </si>
  <si>
    <t xml:space="preserve">Vijeshna Parboodeen </t>
  </si>
  <si>
    <t>Salomi Mataji</t>
  </si>
  <si>
    <t>Ashika Mataji</t>
  </si>
  <si>
    <t>Vivek Prabhu</t>
  </si>
  <si>
    <t>Roshay Prabhu</t>
  </si>
  <si>
    <t>Sunira Mataji</t>
  </si>
  <si>
    <t>Gangotri Mataji</t>
  </si>
  <si>
    <t>Dilon Prabhu</t>
  </si>
  <si>
    <t>Saunaka Rsi das</t>
  </si>
  <si>
    <t>Book team combined</t>
  </si>
  <si>
    <t>Madhava Priya</t>
  </si>
  <si>
    <t>Thiloshna</t>
  </si>
  <si>
    <t>Dharmraj</t>
  </si>
  <si>
    <t>Gokul</t>
  </si>
  <si>
    <t>K Sewsunker</t>
  </si>
  <si>
    <t>Rupa Madurya</t>
  </si>
  <si>
    <t>Moodley</t>
  </si>
  <si>
    <t>Shantel</t>
  </si>
  <si>
    <t>Shiela</t>
  </si>
  <si>
    <t>Radha</t>
  </si>
  <si>
    <t>Radhadesh</t>
  </si>
  <si>
    <t>Vrajeshwari</t>
  </si>
  <si>
    <t>Gift shop</t>
  </si>
  <si>
    <t>BTG Magazines</t>
  </si>
  <si>
    <t>Bhakta Keshav</t>
  </si>
  <si>
    <t xml:space="preserve">Congregation </t>
  </si>
  <si>
    <t>Temple scores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</si>
</sst>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7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5" fontId="35" fillId="0" borderId="0" applyBorder="0" applyProtection="0"/>
  </cellStyleXfs>
  <cellXfs count="2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4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36" fillId="0" borderId="28" xfId="0" applyFont="1" applyBorder="1" applyAlignment="1">
      <alignment horizontal="center"/>
    </xf>
    <xf numFmtId="0" fontId="36" fillId="0" borderId="29" xfId="0" applyFont="1" applyBorder="1" applyAlignment="1">
      <alignment horizontal="center"/>
    </xf>
    <xf numFmtId="0" fontId="36" fillId="0" borderId="30" xfId="0" applyFont="1" applyBorder="1" applyAlignment="1">
      <alignment horizontal="center"/>
    </xf>
    <xf numFmtId="0" fontId="36" fillId="0" borderId="27" xfId="0" applyFont="1" applyBorder="1" applyAlignment="1">
      <alignment horizontal="center"/>
    </xf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5"/>
  <sheetViews>
    <sheetView workbookViewId="0">
      <selection activeCell="Q22" sqref="Q22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98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4" customFormat="1">
      <c r="A9" s="193"/>
      <c r="B9" s="99" t="s">
        <v>100</v>
      </c>
      <c r="C9" s="108"/>
      <c r="D9" s="100"/>
      <c r="E9" s="100"/>
      <c r="F9" s="123">
        <v>20</v>
      </c>
      <c r="G9" s="124">
        <v>51</v>
      </c>
      <c r="H9" s="125"/>
      <c r="I9" s="104"/>
      <c r="J9" s="125"/>
      <c r="K9" s="124"/>
      <c r="L9" s="105"/>
      <c r="M9" s="124">
        <v>1</v>
      </c>
      <c r="N9" s="125"/>
      <c r="O9" s="106">
        <f t="shared" ref="O9:O14" si="0">SUM(F9:N9)</f>
        <v>72</v>
      </c>
      <c r="P9" s="107">
        <f t="shared" ref="P9:P14" si="1">(F9*$F$5)+(G9*$G$5)+(H9*$H$5)+(I9*$I$5)+(J9*$J$5)+(K9*$K$5)+(L9*$L$5)+(M9*$M$5)+(N9*$N$5)</f>
        <v>16.75</v>
      </c>
    </row>
    <row r="10" spans="1:16" s="197" customFormat="1">
      <c r="A10" s="196"/>
      <c r="B10" s="99" t="s">
        <v>101</v>
      </c>
      <c r="C10" s="108"/>
      <c r="D10" s="100"/>
      <c r="E10" s="100"/>
      <c r="F10" s="123"/>
      <c r="G10" s="124">
        <v>69</v>
      </c>
      <c r="H10" s="125"/>
      <c r="I10" s="104"/>
      <c r="J10" s="125"/>
      <c r="K10" s="124"/>
      <c r="L10" s="105"/>
      <c r="M10" s="124">
        <v>2</v>
      </c>
      <c r="N10" s="125"/>
      <c r="O10" s="106">
        <f t="shared" si="0"/>
        <v>71</v>
      </c>
      <c r="P10" s="107">
        <f t="shared" si="1"/>
        <v>21.25</v>
      </c>
    </row>
    <row r="11" spans="1:16" s="197" customFormat="1">
      <c r="A11" s="196"/>
      <c r="B11" s="99" t="s">
        <v>102</v>
      </c>
      <c r="C11" s="108"/>
      <c r="D11" s="100"/>
      <c r="E11" s="100"/>
      <c r="F11" s="123"/>
      <c r="G11" s="124">
        <v>24</v>
      </c>
      <c r="H11" s="125"/>
      <c r="I11" s="104"/>
      <c r="J11" s="125"/>
      <c r="K11" s="124"/>
      <c r="L11" s="105"/>
      <c r="M11" s="124"/>
      <c r="N11" s="125"/>
      <c r="O11" s="106">
        <f t="shared" si="0"/>
        <v>24</v>
      </c>
      <c r="P11" s="107">
        <f t="shared" si="1"/>
        <v>6</v>
      </c>
    </row>
    <row r="12" spans="1:16" s="197" customFormat="1">
      <c r="A12" s="196"/>
      <c r="B12" s="99" t="s">
        <v>103</v>
      </c>
      <c r="C12" s="108"/>
      <c r="D12" s="100"/>
      <c r="E12" s="100"/>
      <c r="F12" s="123"/>
      <c r="G12" s="124">
        <v>19</v>
      </c>
      <c r="H12" s="125"/>
      <c r="I12" s="104"/>
      <c r="J12" s="125"/>
      <c r="K12" s="124"/>
      <c r="L12" s="105"/>
      <c r="M12" s="124">
        <v>1</v>
      </c>
      <c r="N12" s="125"/>
      <c r="O12" s="106">
        <f t="shared" si="0"/>
        <v>20</v>
      </c>
      <c r="P12" s="107">
        <f t="shared" si="1"/>
        <v>6.75</v>
      </c>
    </row>
    <row r="13" spans="1:16" s="197" customFormat="1">
      <c r="A13" s="196"/>
      <c r="B13" s="99" t="s">
        <v>104</v>
      </c>
      <c r="C13" s="108"/>
      <c r="D13" s="100"/>
      <c r="E13" s="100"/>
      <c r="F13" s="123"/>
      <c r="G13" s="124">
        <v>15</v>
      </c>
      <c r="H13" s="125"/>
      <c r="I13" s="104"/>
      <c r="J13" s="125"/>
      <c r="K13" s="124"/>
      <c r="L13" s="105"/>
      <c r="M13" s="124"/>
      <c r="N13" s="125"/>
      <c r="O13" s="106">
        <f t="shared" si="0"/>
        <v>15</v>
      </c>
      <c r="P13" s="107">
        <f t="shared" si="1"/>
        <v>3.75</v>
      </c>
    </row>
    <row r="14" spans="1:16" s="30" customFormat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>
      <c r="A15" s="38"/>
      <c r="B15" s="109" t="s">
        <v>21</v>
      </c>
      <c r="C15" s="109">
        <f t="shared" ref="C15:P15" si="2">SUM(C9:C14)</f>
        <v>0</v>
      </c>
      <c r="D15" s="109">
        <f t="shared" si="2"/>
        <v>0</v>
      </c>
      <c r="E15" s="109">
        <f t="shared" si="2"/>
        <v>0</v>
      </c>
      <c r="F15" s="109">
        <f t="shared" si="2"/>
        <v>20</v>
      </c>
      <c r="G15" s="109">
        <f t="shared" si="2"/>
        <v>178</v>
      </c>
      <c r="H15" s="109">
        <f t="shared" si="2"/>
        <v>0</v>
      </c>
      <c r="I15" s="109">
        <f t="shared" si="2"/>
        <v>0</v>
      </c>
      <c r="J15" s="109">
        <f t="shared" si="2"/>
        <v>0</v>
      </c>
      <c r="K15" s="109">
        <f t="shared" si="2"/>
        <v>0</v>
      </c>
      <c r="L15" s="109">
        <f t="shared" si="2"/>
        <v>0</v>
      </c>
      <c r="M15" s="109">
        <f t="shared" si="2"/>
        <v>4</v>
      </c>
      <c r="N15" s="109">
        <f t="shared" si="2"/>
        <v>0</v>
      </c>
      <c r="O15" s="109">
        <f t="shared" si="2"/>
        <v>202</v>
      </c>
      <c r="P15" s="109">
        <f t="shared" si="2"/>
        <v>54.5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3"/>
      <c r="G9" s="154"/>
      <c r="H9" s="155"/>
      <c r="I9" s="156"/>
      <c r="J9" s="155"/>
      <c r="K9" s="154"/>
      <c r="L9" s="157"/>
      <c r="M9" s="154"/>
      <c r="N9" s="155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72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:O12" si="0">SUM(F9:N9)</f>
        <v>0</v>
      </c>
      <c r="P9" s="107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0</v>
      </c>
      <c r="P14" s="10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8"/>
  <sheetViews>
    <sheetView workbookViewId="0">
      <selection activeCell="B2" sqref="B2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82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50"/>
      <c r="D8" s="51"/>
      <c r="E8" s="52"/>
      <c r="F8" s="53"/>
      <c r="G8" s="59"/>
      <c r="H8" s="60"/>
      <c r="I8" s="61"/>
      <c r="J8" s="60"/>
      <c r="K8" s="59"/>
      <c r="L8" s="62"/>
      <c r="M8" s="59"/>
      <c r="N8" s="60"/>
      <c r="O8" s="120">
        <f>SUM(C8:N8)</f>
        <v>0</v>
      </c>
      <c r="P8" s="37">
        <f>(C8*$C$4)+(F8*$F$4)+(G8*$G$4)+(H8*$H$4)+(I8*$I$4)+(J8*$J$4)+(K8*$K$4)+(L8*$L$4)+(M8*$M$4)+(N8*$N$4)</f>
        <v>0</v>
      </c>
    </row>
    <row r="9" spans="1:16">
      <c r="B9" s="58"/>
      <c r="C9" s="150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20">
        <f t="shared" ref="O9:O21" si="0">SUM(F9:N9)</f>
        <v>0</v>
      </c>
      <c r="P9" s="37">
        <f>(F9*$F$4)+(G9*$G$4)+(H9*$H$4)+(I9*$I$4)+(J9*$J$4)+(K9*$K$4)+(L9*$L$4)+(M9*$M$4)+(N9*$N$4)</f>
        <v>0</v>
      </c>
    </row>
    <row r="10" spans="1:16">
      <c r="B10" s="58"/>
      <c r="C10" s="150"/>
      <c r="D10" s="51"/>
      <c r="E10" s="52"/>
      <c r="F10" s="53"/>
      <c r="G10" s="59"/>
      <c r="H10" s="60"/>
      <c r="I10" s="151"/>
      <c r="J10" s="60"/>
      <c r="K10" s="59"/>
      <c r="L10" s="62"/>
      <c r="M10" s="59"/>
      <c r="N10" s="60"/>
      <c r="O10" s="120">
        <f t="shared" si="0"/>
        <v>0</v>
      </c>
      <c r="P10" s="37">
        <f>(F10*$F$4)+(G10*$G$4)+(H10*$H$4)+(I10*$I$4)+(J10*$J$4)+(K10*$K$4)+(L10*$L$4)+(M10*$M$4)+(N10*$N$4)</f>
        <v>0</v>
      </c>
    </row>
    <row r="11" spans="1:16">
      <c r="B11" s="58"/>
      <c r="C11" s="150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20">
        <f t="shared" si="0"/>
        <v>0</v>
      </c>
      <c r="P11" s="37">
        <f>(F11*$F$4)+(G11*$G$4)+(H11*$H$4)+(I11*$I$4)+(J11*$J$4)+(K11*$K$4)+(L11*$L$4)+(M11*$M$4)+(N11*$N$4)</f>
        <v>0</v>
      </c>
    </row>
    <row r="12" spans="1:16">
      <c r="B12" s="58"/>
      <c r="C12" s="150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0">
        <f t="shared" si="0"/>
        <v>0</v>
      </c>
      <c r="P12" s="37">
        <f>(F12*$F$4)+(G12*$G$4)+(H12*$H$4)+(I12*$I$4)+(J12*$J$4)+(K12*$K$4)+(L12*$L$4)+(M12*$M$4)+(N12*$N$4)</f>
        <v>0</v>
      </c>
    </row>
    <row r="13" spans="1:16">
      <c r="B13" s="58"/>
      <c r="C13" s="150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20">
        <f t="shared" si="0"/>
        <v>0</v>
      </c>
      <c r="P13" s="37">
        <f>(F13*$F$4)+(G13*$G$4)+(H13*$H$4)+(I13*$I$4)+(J13*$J$4)+(K13*$K$4)+(L13*$L$4)+(M13*$M$4)+(N13*$N$4)</f>
        <v>0</v>
      </c>
    </row>
    <row r="14" spans="1:16" s="196" customFormat="1">
      <c r="B14" s="195"/>
      <c r="C14" s="150"/>
      <c r="D14" s="5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20">
        <f t="shared" ref="O14:O18" si="1">SUM(F14:N14)</f>
        <v>0</v>
      </c>
      <c r="P14" s="203">
        <f t="shared" ref="P14:P18" si="2">(F14*$F$4)+(G14*$G$4)+(H14*$H$4)+(I14*$I$4)+(J14*$J$4)+(K14*$K$4)+(L14*$L$4)+(M14*$M$4)+(N14*$N$4)</f>
        <v>0</v>
      </c>
    </row>
    <row r="15" spans="1:16" s="196" customFormat="1">
      <c r="B15" s="195"/>
      <c r="C15" s="150"/>
      <c r="D15" s="51"/>
      <c r="E15" s="201"/>
      <c r="F15" s="202"/>
      <c r="G15" s="187"/>
      <c r="H15" s="188"/>
      <c r="I15" s="151"/>
      <c r="J15" s="188"/>
      <c r="K15" s="187"/>
      <c r="L15" s="190"/>
      <c r="M15" s="187"/>
      <c r="N15" s="188"/>
      <c r="O15" s="120">
        <f t="shared" si="1"/>
        <v>0</v>
      </c>
      <c r="P15" s="203">
        <f t="shared" si="2"/>
        <v>0</v>
      </c>
    </row>
    <row r="16" spans="1:16" s="196" customFormat="1">
      <c r="B16" s="195"/>
      <c r="C16" s="150"/>
      <c r="D16" s="51"/>
      <c r="E16" s="201"/>
      <c r="F16" s="202"/>
      <c r="G16" s="187"/>
      <c r="H16" s="188"/>
      <c r="I16" s="189"/>
      <c r="J16" s="188"/>
      <c r="K16" s="187"/>
      <c r="L16" s="190"/>
      <c r="M16" s="187"/>
      <c r="N16" s="188"/>
      <c r="O16" s="120">
        <f t="shared" si="1"/>
        <v>0</v>
      </c>
      <c r="P16" s="203">
        <f t="shared" si="2"/>
        <v>0</v>
      </c>
    </row>
    <row r="17" spans="1:16" s="196" customFormat="1">
      <c r="B17" s="195"/>
      <c r="C17" s="150"/>
      <c r="D17" s="51"/>
      <c r="E17" s="201"/>
      <c r="F17" s="202"/>
      <c r="G17" s="187"/>
      <c r="H17" s="188"/>
      <c r="I17" s="189"/>
      <c r="J17" s="188"/>
      <c r="K17" s="187"/>
      <c r="L17" s="190"/>
      <c r="M17" s="187"/>
      <c r="N17" s="188"/>
      <c r="O17" s="120">
        <f t="shared" si="1"/>
        <v>0</v>
      </c>
      <c r="P17" s="203">
        <f t="shared" si="2"/>
        <v>0</v>
      </c>
    </row>
    <row r="18" spans="1:16" s="196" customFormat="1">
      <c r="B18" s="195"/>
      <c r="C18" s="150"/>
      <c r="D18" s="51"/>
      <c r="E18" s="201"/>
      <c r="F18" s="202"/>
      <c r="G18" s="187"/>
      <c r="H18" s="188"/>
      <c r="I18" s="189"/>
      <c r="J18" s="188"/>
      <c r="K18" s="187"/>
      <c r="L18" s="190"/>
      <c r="M18" s="187"/>
      <c r="N18" s="188"/>
      <c r="O18" s="120">
        <f t="shared" si="1"/>
        <v>0</v>
      </c>
      <c r="P18" s="203">
        <f t="shared" si="2"/>
        <v>0</v>
      </c>
    </row>
    <row r="19" spans="1:16">
      <c r="B19" s="58"/>
      <c r="C19" s="150"/>
      <c r="D19" s="51"/>
      <c r="E19" s="52"/>
      <c r="F19" s="53"/>
      <c r="G19" s="59"/>
      <c r="H19" s="60"/>
      <c r="I19" s="151"/>
      <c r="J19" s="60"/>
      <c r="K19" s="59"/>
      <c r="L19" s="62"/>
      <c r="M19" s="59"/>
      <c r="N19" s="60"/>
      <c r="O19" s="120">
        <f t="shared" si="0"/>
        <v>0</v>
      </c>
      <c r="P19" s="37">
        <f>(F19*$F$4)+(G19*$G$4)+(H19*$H$4)+(I19*$I$4)+(J19*$J$4)+(K19*$K$4)+(L19*$L$4)+(M19*$M$4)+(N19*$N$4)</f>
        <v>0</v>
      </c>
    </row>
    <row r="20" spans="1:16">
      <c r="B20" s="195"/>
      <c r="C20" s="150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20">
        <f t="shared" si="0"/>
        <v>0</v>
      </c>
      <c r="P20" s="37">
        <f>(F20*$F$4)+(G20*$G$4)+(H20*$H$4)+(I20*$I$4)+(J20*$J$4)+(K20*$K$4)+(L20*$L$4)+(M20*$M$4)+(N20*$N$4)</f>
        <v>0</v>
      </c>
    </row>
    <row r="21" spans="1:16">
      <c r="B21" s="195"/>
      <c r="C21" s="150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20">
        <f t="shared" si="0"/>
        <v>0</v>
      </c>
      <c r="P21" s="37">
        <f>(F21*$F$4)+(G21*$G$4)+(H21*$H$4)+(I21*$I$4)+(J21*$J$4)+(K21*$K$4)+(L21*$L$4)+(M21*$M$4)+(N21*$N$4)</f>
        <v>0</v>
      </c>
    </row>
    <row r="22" spans="1:16">
      <c r="B22" s="58"/>
      <c r="C22" s="150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20">
        <f t="shared" ref="O22" si="3">SUM(F22:N22)</f>
        <v>0</v>
      </c>
      <c r="P22" s="37">
        <f>(F22*$F$4)+(G22*$G$4)+(H22*$H$4)+(I22*$I$4)+(J22*$J$4)+(K22*$K$4)+(L22*$L$4)+(M22*$M$4)+(N22*$N$4)</f>
        <v>0</v>
      </c>
    </row>
    <row r="23" spans="1:16" ht="12" thickBot="1">
      <c r="A23" s="38"/>
      <c r="B23" s="39" t="s">
        <v>21</v>
      </c>
      <c r="C23" s="39">
        <f t="shared" ref="C23:P23" si="4">SUM(C8:C22)</f>
        <v>0</v>
      </c>
      <c r="D23" s="39">
        <f t="shared" si="4"/>
        <v>0</v>
      </c>
      <c r="E23" s="39">
        <f t="shared" si="4"/>
        <v>0</v>
      </c>
      <c r="F23" s="39">
        <f t="shared" si="4"/>
        <v>0</v>
      </c>
      <c r="G23" s="39">
        <f t="shared" si="4"/>
        <v>0</v>
      </c>
      <c r="H23" s="39">
        <f t="shared" si="4"/>
        <v>0</v>
      </c>
      <c r="I23" s="39">
        <f t="shared" si="4"/>
        <v>0</v>
      </c>
      <c r="J23" s="39">
        <f t="shared" si="4"/>
        <v>0</v>
      </c>
      <c r="K23" s="39">
        <f t="shared" si="4"/>
        <v>0</v>
      </c>
      <c r="L23" s="39">
        <f t="shared" si="4"/>
        <v>0</v>
      </c>
      <c r="M23" s="39">
        <f t="shared" si="4"/>
        <v>0</v>
      </c>
      <c r="N23" s="39">
        <f t="shared" si="4"/>
        <v>0</v>
      </c>
      <c r="O23" s="39">
        <f t="shared" si="4"/>
        <v>0</v>
      </c>
      <c r="P23" s="39">
        <f t="shared" si="4"/>
        <v>0</v>
      </c>
    </row>
    <row r="24" spans="1:16">
      <c r="B24" s="38"/>
      <c r="C24" s="38"/>
      <c r="D24" s="38"/>
      <c r="E24" s="38"/>
      <c r="F24" s="40"/>
      <c r="G24" s="40"/>
      <c r="H24" s="40"/>
      <c r="I24" s="40"/>
      <c r="J24" s="40"/>
      <c r="K24" s="40"/>
      <c r="L24" s="40"/>
      <c r="M24" s="40"/>
      <c r="N24" s="40"/>
      <c r="O24" s="38"/>
      <c r="P24" s="38"/>
    </row>
    <row r="25" spans="1:16">
      <c r="O25" s="38"/>
    </row>
    <row r="26" spans="1:16" ht="12" thickBot="1">
      <c r="B26" s="33" t="s">
        <v>39</v>
      </c>
      <c r="C26" s="33"/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</row>
    <row r="27" spans="1:16" ht="12" customHeight="1">
      <c r="B27" s="167"/>
      <c r="C27" s="51"/>
      <c r="D27" s="52"/>
      <c r="E27" s="52"/>
      <c r="F27" s="171"/>
      <c r="G27" s="168"/>
      <c r="H27" s="60"/>
      <c r="I27" s="169"/>
      <c r="J27" s="60"/>
      <c r="K27" s="168"/>
      <c r="L27" s="170"/>
      <c r="M27" s="59"/>
      <c r="N27" s="113"/>
      <c r="O27" s="36">
        <f>SUM(F27:N27)</f>
        <v>0</v>
      </c>
      <c r="P27" s="37">
        <f>(F27*$F$4)+(G27*$G$4)+(H27*$H$4)+(I27*$I$4)+(J27*$J$4)+(K27*$K$4)+(L27*$L$4)+(M27*$M$4)+(N27*$N$4)</f>
        <v>0</v>
      </c>
    </row>
    <row r="28" spans="1:16">
      <c r="B28" s="167"/>
      <c r="C28" s="51"/>
      <c r="D28" s="52"/>
      <c r="E28" s="52"/>
      <c r="F28" s="114"/>
      <c r="G28" s="116"/>
      <c r="H28" s="115"/>
      <c r="I28" s="116"/>
      <c r="J28" s="117"/>
      <c r="K28" s="116"/>
      <c r="L28" s="117"/>
      <c r="M28" s="118"/>
      <c r="N28" s="113"/>
      <c r="O28" s="36">
        <f>SUM(F28:N28)</f>
        <v>0</v>
      </c>
      <c r="P28" s="37">
        <f>(F28*$F$4)+(G28*$G$4)+(H28*$H$4)+(I28*$I$4)+(J28*$J$4)+(K28*$K$4)+(L28*$L$4)+(M28*$M$4)+(N28*$N$4)</f>
        <v>0</v>
      </c>
    </row>
    <row r="29" spans="1:16" ht="12" thickBot="1">
      <c r="B29" s="39" t="s">
        <v>21</v>
      </c>
      <c r="C29" s="39">
        <f t="shared" ref="C29:P29" si="5">SUM(C27:C28)</f>
        <v>0</v>
      </c>
      <c r="D29" s="39">
        <f t="shared" si="5"/>
        <v>0</v>
      </c>
      <c r="E29" s="39">
        <f t="shared" si="5"/>
        <v>0</v>
      </c>
      <c r="F29" s="39">
        <f t="shared" si="5"/>
        <v>0</v>
      </c>
      <c r="G29" s="39">
        <f t="shared" si="5"/>
        <v>0</v>
      </c>
      <c r="H29" s="39">
        <f t="shared" si="5"/>
        <v>0</v>
      </c>
      <c r="I29" s="39">
        <f t="shared" si="5"/>
        <v>0</v>
      </c>
      <c r="J29" s="39">
        <f t="shared" si="5"/>
        <v>0</v>
      </c>
      <c r="K29" s="39">
        <f t="shared" si="5"/>
        <v>0</v>
      </c>
      <c r="L29" s="39">
        <f t="shared" si="5"/>
        <v>0</v>
      </c>
      <c r="M29" s="39">
        <f t="shared" si="5"/>
        <v>0</v>
      </c>
      <c r="N29" s="39">
        <f t="shared" si="5"/>
        <v>0</v>
      </c>
      <c r="O29" s="39">
        <f t="shared" si="5"/>
        <v>0</v>
      </c>
      <c r="P29" s="119">
        <f t="shared" si="5"/>
        <v>0</v>
      </c>
    </row>
    <row r="32" spans="1:16" ht="12" thickBot="1">
      <c r="B32" s="33" t="s">
        <v>40</v>
      </c>
      <c r="C32" s="33"/>
      <c r="D32" s="33"/>
      <c r="E32" s="33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35"/>
    </row>
    <row r="33" spans="2:16">
      <c r="B33" s="58"/>
      <c r="C33" s="63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37">
        <f>(F33*$F$4)+(G33*$G$4)+(H33*$H$4)+(I33*$I$4)+(J33*$J$4)+(K33*$K$4)+(L33*$L$4)+(M33*$M$4)+(N33*$N$4)</f>
        <v>0</v>
      </c>
    </row>
    <row r="34" spans="2:16"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>SUM(F34:N34)</f>
        <v>0</v>
      </c>
      <c r="P34" s="37">
        <f>(F34*$F$4)+(G34*$G$4)+(H34*$H$4)+(I34*$I$4)+(J34*$J$4)+(K34*$K$4)+(L34*$L$4)+(M34*$M$4)+(N34*$N$4)</f>
        <v>0</v>
      </c>
    </row>
    <row r="35" spans="2:16"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>SUM(C35:N35)</f>
        <v>0</v>
      </c>
      <c r="P35" s="37">
        <f>(C35*$C$4)+(G35*$G$4)+(H35*$H$4)+(I35*$I$4)+(J35*$J$4)+(K35*$K$4)+(L35*$L$4)+(M35*$M$4)+(N35*$N$4)</f>
        <v>0</v>
      </c>
    </row>
    <row r="36" spans="2:16" ht="12" thickBot="1">
      <c r="B36" s="39" t="s">
        <v>21</v>
      </c>
      <c r="C36" s="39">
        <f>SUM(C33:C34)</f>
        <v>0</v>
      </c>
      <c r="D36" s="39">
        <f>SUM(D33:D34)</f>
        <v>0</v>
      </c>
      <c r="E36" s="39">
        <f>SUM(E33:E34)</f>
        <v>0</v>
      </c>
      <c r="F36" s="39">
        <f t="shared" ref="F36:P36" si="6">SUM(F33:F35)</f>
        <v>0</v>
      </c>
      <c r="G36" s="39">
        <f t="shared" si="6"/>
        <v>0</v>
      </c>
      <c r="H36" s="39">
        <f t="shared" si="6"/>
        <v>0</v>
      </c>
      <c r="I36" s="39">
        <f t="shared" si="6"/>
        <v>0</v>
      </c>
      <c r="J36" s="39">
        <f t="shared" si="6"/>
        <v>0</v>
      </c>
      <c r="K36" s="39">
        <f t="shared" si="6"/>
        <v>0</v>
      </c>
      <c r="L36" s="39">
        <f t="shared" si="6"/>
        <v>0</v>
      </c>
      <c r="M36" s="39">
        <f t="shared" si="6"/>
        <v>0</v>
      </c>
      <c r="N36" s="39">
        <f t="shared" si="6"/>
        <v>0</v>
      </c>
      <c r="O36" s="39">
        <f t="shared" si="6"/>
        <v>0</v>
      </c>
      <c r="P36" s="119">
        <f t="shared" si="6"/>
        <v>0</v>
      </c>
    </row>
    <row r="37" spans="2:16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152"/>
    </row>
    <row r="38" spans="2:16">
      <c r="N38" s="122" t="s">
        <v>29</v>
      </c>
      <c r="O38" s="121">
        <f>SUM(O23+O29+O36)</f>
        <v>0</v>
      </c>
      <c r="P38" s="121">
        <f>SUM(P23+P29+P36)</f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F10" sqref="F10"/>
    </sheetView>
  </sheetViews>
  <sheetFormatPr defaultRowHeight="11.25"/>
  <cols>
    <col min="1" max="1" width="3.140625" style="196" customWidth="1"/>
    <col min="2" max="2" width="23.28515625" style="196" customWidth="1"/>
    <col min="3" max="3" width="9.7109375" style="196" customWidth="1"/>
    <col min="4" max="4" width="6.28515625" style="196" customWidth="1"/>
    <col min="5" max="5" width="6" style="196" customWidth="1"/>
    <col min="6" max="6" width="5.7109375" style="196" customWidth="1"/>
    <col min="7" max="7" width="7.42578125" style="196" customWidth="1"/>
    <col min="8" max="9" width="5.7109375" style="196" customWidth="1"/>
    <col min="10" max="10" width="7" style="196" customWidth="1"/>
    <col min="11" max="12" width="5.7109375" style="196" customWidth="1"/>
    <col min="13" max="13" width="7.42578125" style="196" customWidth="1"/>
    <col min="14" max="14" width="6.85546875" style="196" customWidth="1"/>
    <col min="15" max="15" width="6.7109375" style="196" customWidth="1"/>
    <col min="16" max="16" width="9.7109375" style="196" customWidth="1"/>
    <col min="17" max="17" width="10" style="196" customWidth="1"/>
    <col min="18" max="16384" width="9.140625" style="196"/>
  </cols>
  <sheetData>
    <row r="2" spans="1:16" ht="12.75">
      <c r="B2" s="2" t="s">
        <v>78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7" customFormat="1">
      <c r="A6" s="196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7" customFormat="1">
      <c r="A9" s="196"/>
      <c r="B9" s="99" t="s">
        <v>147</v>
      </c>
      <c r="C9" s="108"/>
      <c r="D9" s="100"/>
      <c r="E9" s="100"/>
      <c r="F9" s="123">
        <v>11</v>
      </c>
      <c r="G9" s="124">
        <v>41</v>
      </c>
      <c r="H9" s="125"/>
      <c r="I9" s="104"/>
      <c r="J9" s="125"/>
      <c r="K9" s="124"/>
      <c r="L9" s="105">
        <v>2</v>
      </c>
      <c r="M9" s="124"/>
      <c r="N9" s="125">
        <v>4</v>
      </c>
      <c r="O9" s="106">
        <f t="shared" ref="O9" si="0">SUM(F9:N9)</f>
        <v>58</v>
      </c>
      <c r="P9" s="107">
        <f t="shared" ref="P9" si="1">(F9*$F$5)+(G9*$G$5)+(H9*$H$5)+(I9*$I$5)+(J9*$J$5)+(K9*$K$5)+(L9*$L$5)+(M9*$M$5)+(N9*$N$5)</f>
        <v>21.35</v>
      </c>
    </row>
    <row r="10" spans="1:16" s="197" customFormat="1">
      <c r="A10" s="196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4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11</v>
      </c>
      <c r="G11" s="109">
        <f t="shared" si="2"/>
        <v>41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2</v>
      </c>
      <c r="M11" s="109">
        <f t="shared" si="2"/>
        <v>0</v>
      </c>
      <c r="N11" s="109">
        <f t="shared" si="2"/>
        <v>4</v>
      </c>
      <c r="O11" s="109">
        <f t="shared" si="2"/>
        <v>58</v>
      </c>
      <c r="P11" s="109">
        <f t="shared" si="2"/>
        <v>21.35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H27" sqref="H27:H28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82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58" t="s">
        <v>89</v>
      </c>
      <c r="C7" s="159"/>
      <c r="D7" s="160"/>
      <c r="E7" s="160"/>
      <c r="F7" s="161"/>
      <c r="G7" s="162">
        <v>150</v>
      </c>
      <c r="H7" s="163"/>
      <c r="I7" s="164">
        <v>20</v>
      </c>
      <c r="J7" s="163"/>
      <c r="K7" s="162"/>
      <c r="L7" s="165"/>
      <c r="M7" s="162"/>
      <c r="N7" s="163"/>
      <c r="O7" s="36">
        <f t="shared" ref="O7:O15" si="0">SUM(F7:N7)</f>
        <v>170</v>
      </c>
      <c r="P7" s="37">
        <f t="shared" ref="P7:P15" si="1">(F7*$F$3)+(G7*$G$3)+(H7*$H$3)+(I7*$I$3)+(J7*$J$3)+(K7*$K$3)+(L7*$L$3)+(M7*$M$3)+(N7*$N$3)</f>
        <v>47.5</v>
      </c>
    </row>
    <row r="8" spans="1:16" s="30" customFormat="1">
      <c r="A8" s="1"/>
      <c r="B8" s="158" t="s">
        <v>90</v>
      </c>
      <c r="C8" s="166"/>
      <c r="D8" s="160"/>
      <c r="E8" s="160"/>
      <c r="F8" s="161"/>
      <c r="G8" s="162">
        <v>18</v>
      </c>
      <c r="H8" s="163"/>
      <c r="I8" s="164">
        <v>1</v>
      </c>
      <c r="J8" s="163"/>
      <c r="K8" s="162"/>
      <c r="L8" s="165"/>
      <c r="M8" s="162"/>
      <c r="N8" s="163"/>
      <c r="O8" s="36">
        <f t="shared" si="0"/>
        <v>19</v>
      </c>
      <c r="P8" s="37">
        <f t="shared" si="1"/>
        <v>5</v>
      </c>
    </row>
    <row r="9" spans="1:16" s="30" customFormat="1">
      <c r="A9" s="1"/>
      <c r="B9" s="158" t="s">
        <v>91</v>
      </c>
      <c r="C9" s="166"/>
      <c r="D9" s="160"/>
      <c r="E9" s="160"/>
      <c r="F9" s="161"/>
      <c r="G9" s="162">
        <v>9</v>
      </c>
      <c r="H9" s="163"/>
      <c r="I9" s="164"/>
      <c r="J9" s="163"/>
      <c r="K9" s="162"/>
      <c r="L9" s="165"/>
      <c r="M9" s="162"/>
      <c r="N9" s="163"/>
      <c r="O9" s="36">
        <f t="shared" si="0"/>
        <v>9</v>
      </c>
      <c r="P9" s="37">
        <f t="shared" si="1"/>
        <v>2.25</v>
      </c>
    </row>
    <row r="10" spans="1:16" s="30" customFormat="1">
      <c r="A10" s="1"/>
      <c r="B10" s="158" t="s">
        <v>92</v>
      </c>
      <c r="C10" s="166"/>
      <c r="D10" s="160"/>
      <c r="E10" s="160"/>
      <c r="F10" s="161"/>
      <c r="G10" s="162">
        <v>7</v>
      </c>
      <c r="H10" s="163"/>
      <c r="I10" s="164"/>
      <c r="J10" s="163"/>
      <c r="K10" s="162"/>
      <c r="L10" s="165"/>
      <c r="M10" s="162"/>
      <c r="N10" s="163"/>
      <c r="O10" s="36">
        <f t="shared" si="0"/>
        <v>7</v>
      </c>
      <c r="P10" s="37">
        <f t="shared" si="1"/>
        <v>1.75</v>
      </c>
    </row>
    <row r="11" spans="1:16" s="30" customFormat="1">
      <c r="A11" s="1"/>
      <c r="B11" s="158" t="s">
        <v>93</v>
      </c>
      <c r="C11" s="166"/>
      <c r="D11" s="160"/>
      <c r="E11" s="160"/>
      <c r="F11" s="161"/>
      <c r="G11" s="162">
        <v>7</v>
      </c>
      <c r="H11" s="163"/>
      <c r="I11" s="164"/>
      <c r="J11" s="163"/>
      <c r="K11" s="162"/>
      <c r="L11" s="165"/>
      <c r="M11" s="162"/>
      <c r="N11" s="163"/>
      <c r="O11" s="36">
        <f t="shared" si="0"/>
        <v>7</v>
      </c>
      <c r="P11" s="37">
        <f t="shared" si="1"/>
        <v>1.75</v>
      </c>
    </row>
    <row r="12" spans="1:16" s="30" customFormat="1">
      <c r="A12" s="1"/>
      <c r="B12" s="158" t="s">
        <v>94</v>
      </c>
      <c r="C12" s="166"/>
      <c r="D12" s="160"/>
      <c r="E12" s="160"/>
      <c r="F12" s="161"/>
      <c r="G12" s="162">
        <v>6</v>
      </c>
      <c r="H12" s="163"/>
      <c r="I12" s="164"/>
      <c r="J12" s="163"/>
      <c r="K12" s="162"/>
      <c r="L12" s="165"/>
      <c r="M12" s="162"/>
      <c r="N12" s="163"/>
      <c r="O12" s="36">
        <f t="shared" si="0"/>
        <v>6</v>
      </c>
      <c r="P12" s="37">
        <f t="shared" si="1"/>
        <v>1.5</v>
      </c>
    </row>
    <row r="13" spans="1:16" s="30" customFormat="1">
      <c r="A13" s="1"/>
      <c r="B13" s="158" t="s">
        <v>95</v>
      </c>
      <c r="C13" s="166"/>
      <c r="D13" s="160"/>
      <c r="E13" s="160"/>
      <c r="F13" s="161"/>
      <c r="G13" s="162">
        <v>6</v>
      </c>
      <c r="H13" s="163"/>
      <c r="I13" s="164"/>
      <c r="J13" s="163"/>
      <c r="K13" s="162"/>
      <c r="L13" s="165"/>
      <c r="M13" s="162"/>
      <c r="N13" s="163"/>
      <c r="O13" s="36">
        <f t="shared" si="0"/>
        <v>6</v>
      </c>
      <c r="P13" s="37">
        <f t="shared" si="1"/>
        <v>1.5</v>
      </c>
    </row>
    <row r="14" spans="1:16" s="30" customFormat="1">
      <c r="A14" s="1"/>
      <c r="B14" s="158" t="s">
        <v>96</v>
      </c>
      <c r="C14" s="166"/>
      <c r="D14" s="160"/>
      <c r="E14" s="160"/>
      <c r="F14" s="161"/>
      <c r="G14" s="162">
        <v>5</v>
      </c>
      <c r="H14" s="163"/>
      <c r="I14" s="164"/>
      <c r="J14" s="163"/>
      <c r="K14" s="162"/>
      <c r="L14" s="165"/>
      <c r="M14" s="162"/>
      <c r="N14" s="163"/>
      <c r="O14" s="36">
        <f t="shared" si="0"/>
        <v>5</v>
      </c>
      <c r="P14" s="37">
        <f t="shared" si="1"/>
        <v>1.25</v>
      </c>
    </row>
    <row r="15" spans="1:16" s="30" customFormat="1">
      <c r="A15" s="1"/>
      <c r="B15" s="158" t="s">
        <v>97</v>
      </c>
      <c r="C15" s="166"/>
      <c r="D15" s="160"/>
      <c r="E15" s="160"/>
      <c r="F15" s="161"/>
      <c r="G15" s="162">
        <v>1</v>
      </c>
      <c r="H15" s="163"/>
      <c r="I15" s="164"/>
      <c r="J15" s="163"/>
      <c r="K15" s="162"/>
      <c r="L15" s="165"/>
      <c r="M15" s="162"/>
      <c r="N15" s="163"/>
      <c r="O15" s="36">
        <f t="shared" si="0"/>
        <v>1</v>
      </c>
      <c r="P15" s="37">
        <f t="shared" si="1"/>
        <v>0.25</v>
      </c>
    </row>
    <row r="16" spans="1:16" s="30" customFormat="1">
      <c r="A16" s="1"/>
      <c r="B16" s="139"/>
      <c r="C16" s="146"/>
      <c r="D16" s="140"/>
      <c r="E16" s="140"/>
      <c r="F16" s="141"/>
      <c r="G16" s="142"/>
      <c r="H16" s="143"/>
      <c r="I16" s="144"/>
      <c r="J16" s="143"/>
      <c r="K16" s="142"/>
      <c r="L16" s="145"/>
      <c r="M16" s="142"/>
      <c r="N16" s="143"/>
      <c r="O16" s="36">
        <f>SUM(F16:N16)</f>
        <v>0</v>
      </c>
      <c r="P16" s="37">
        <f>(F16*$F$3)+(G16*$G$3)+(H16*$H$3)+(I16*$I$3)+(J16*$J$3)+(K16*$K$3)+(L16*$L$3)+(M16*$M$3)+(N16*$N$3)</f>
        <v>0</v>
      </c>
    </row>
    <row r="17" spans="1:16" ht="12" thickBot="1">
      <c r="A17" s="38"/>
      <c r="B17" s="39" t="s">
        <v>21</v>
      </c>
      <c r="C17" s="39">
        <f t="shared" ref="C17:P17" si="2">SUM(C7:C16)</f>
        <v>0</v>
      </c>
      <c r="D17" s="39">
        <f t="shared" si="2"/>
        <v>0</v>
      </c>
      <c r="E17" s="39">
        <f t="shared" si="2"/>
        <v>0</v>
      </c>
      <c r="F17" s="39">
        <f t="shared" si="2"/>
        <v>0</v>
      </c>
      <c r="G17" s="39">
        <f t="shared" si="2"/>
        <v>209</v>
      </c>
      <c r="H17" s="39">
        <f t="shared" si="2"/>
        <v>0</v>
      </c>
      <c r="I17" s="39">
        <f t="shared" si="2"/>
        <v>21</v>
      </c>
      <c r="J17" s="39">
        <f t="shared" si="2"/>
        <v>0</v>
      </c>
      <c r="K17" s="39">
        <f t="shared" si="2"/>
        <v>0</v>
      </c>
      <c r="L17" s="39">
        <f t="shared" si="2"/>
        <v>0</v>
      </c>
      <c r="M17" s="39">
        <f t="shared" si="2"/>
        <v>0</v>
      </c>
      <c r="N17" s="39">
        <f t="shared" si="2"/>
        <v>0</v>
      </c>
      <c r="O17" s="39">
        <f t="shared" si="2"/>
        <v>230</v>
      </c>
      <c r="P17" s="39">
        <f t="shared" si="2"/>
        <v>62.75</v>
      </c>
    </row>
    <row r="18" spans="1:16">
      <c r="B18" s="38"/>
      <c r="C18" s="38"/>
      <c r="D18" s="38"/>
      <c r="E18" s="38"/>
      <c r="F18" s="40"/>
      <c r="G18" s="40"/>
      <c r="H18" s="40"/>
      <c r="I18" s="40"/>
      <c r="J18" s="40"/>
      <c r="K18" s="40"/>
      <c r="L18" s="40"/>
      <c r="M18" s="40"/>
      <c r="N18" s="40"/>
      <c r="O18" s="38"/>
      <c r="P18" s="38"/>
    </row>
    <row r="19" spans="1:16">
      <c r="B19" s="13"/>
      <c r="C19" s="13"/>
      <c r="D19" s="13"/>
      <c r="E19" s="13"/>
      <c r="F19" s="31"/>
      <c r="G19" s="31"/>
      <c r="H19" s="31"/>
      <c r="I19" s="31"/>
      <c r="J19" s="31"/>
      <c r="K19" s="31"/>
      <c r="L19" s="31"/>
      <c r="M19" s="31"/>
      <c r="N19" s="31"/>
      <c r="O19" s="13"/>
      <c r="P19" s="13"/>
    </row>
    <row r="20" spans="1:16" ht="12" thickBot="1">
      <c r="B20" s="33" t="s">
        <v>31</v>
      </c>
      <c r="C20" s="33"/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5"/>
    </row>
    <row r="21" spans="1:16" s="30" customFormat="1">
      <c r="A21" s="1"/>
      <c r="B21" s="58" t="s">
        <v>71</v>
      </c>
      <c r="C21" s="63"/>
      <c r="D21" s="52"/>
      <c r="E21" s="52"/>
      <c r="F21" s="53"/>
      <c r="G21" s="59">
        <v>2700</v>
      </c>
      <c r="H21" s="60"/>
      <c r="I21" s="61"/>
      <c r="J21" s="60"/>
      <c r="K21" s="59">
        <v>20</v>
      </c>
      <c r="L21" s="62"/>
      <c r="M21" s="59"/>
      <c r="N21" s="60"/>
      <c r="O21" s="36">
        <f>SUM(F21:N21)</f>
        <v>2720</v>
      </c>
      <c r="P21" s="37">
        <f>(C21*$C$3)+(F21*$F$3)+(G21*$G$3)+(H21*$H$3)+(I21*$I$3)+(J21*$J$3)+(K21*$K$3)+(L21*$L$3)+(M21*$M$3)+(N21*$N$3)</f>
        <v>695</v>
      </c>
    </row>
    <row r="22" spans="1:16" s="30" customFormat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s="30" customFormat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ht="12" thickBot="1">
      <c r="A24" s="38"/>
      <c r="B24" s="39" t="s">
        <v>21</v>
      </c>
      <c r="C24" s="39">
        <f>SUM(C21:C23)</f>
        <v>0</v>
      </c>
      <c r="D24" s="39">
        <f>SUM(D21:D23)</f>
        <v>0</v>
      </c>
      <c r="E24" s="39">
        <f>SUM(E21:E23)</f>
        <v>0</v>
      </c>
      <c r="F24" s="39">
        <f>SUM(F21:F23)</f>
        <v>0</v>
      </c>
      <c r="G24" s="39">
        <f>SUM(G21:G23)</f>
        <v>2700</v>
      </c>
      <c r="H24" s="39">
        <f t="shared" ref="H24:P24" si="3">SUM(H21:H23)</f>
        <v>0</v>
      </c>
      <c r="I24" s="39">
        <f t="shared" si="3"/>
        <v>0</v>
      </c>
      <c r="J24" s="39">
        <f t="shared" si="3"/>
        <v>0</v>
      </c>
      <c r="K24" s="39">
        <f t="shared" si="3"/>
        <v>20</v>
      </c>
      <c r="L24" s="39">
        <f t="shared" si="3"/>
        <v>0</v>
      </c>
      <c r="M24" s="39">
        <f t="shared" si="3"/>
        <v>0</v>
      </c>
      <c r="N24" s="39">
        <f t="shared" si="3"/>
        <v>0</v>
      </c>
      <c r="O24" s="41">
        <f t="shared" si="3"/>
        <v>2720</v>
      </c>
      <c r="P24" s="41">
        <f t="shared" si="3"/>
        <v>695</v>
      </c>
    </row>
    <row r="25" spans="1:16">
      <c r="G25" s="42"/>
    </row>
    <row r="26" spans="1:16" ht="12.75">
      <c r="B26" s="2"/>
      <c r="C26" s="2"/>
      <c r="D26" s="2"/>
      <c r="E26" s="2"/>
      <c r="F26" s="47"/>
      <c r="G26" s="47"/>
      <c r="H26" s="47"/>
      <c r="I26" s="47"/>
      <c r="J26" s="47"/>
      <c r="K26" s="47"/>
      <c r="L26" s="47"/>
      <c r="M26" s="47"/>
      <c r="N26" s="47"/>
      <c r="O26" s="2"/>
      <c r="P26" s="2"/>
    </row>
    <row r="27" spans="1:16">
      <c r="M27" s="48" t="s">
        <v>21</v>
      </c>
      <c r="O27" s="49">
        <f>+O24+O17</f>
        <v>2950</v>
      </c>
      <c r="P27" s="50">
        <f>+P24+P17</f>
        <v>757.75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61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60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59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58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57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56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55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54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53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52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51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50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49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48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47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46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45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44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43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42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9"/>
  <sheetViews>
    <sheetView tabSelected="1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S58" sqref="S58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6" customFormat="1" hidden="1">
      <c r="A6" s="204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6" customFormat="1" ht="12" hidden="1" thickBot="1">
      <c r="B7" s="198" t="s">
        <v>80</v>
      </c>
      <c r="C7" s="198"/>
      <c r="D7" s="198"/>
      <c r="E7" s="198"/>
      <c r="F7" s="199"/>
      <c r="G7" s="199"/>
      <c r="H7" s="199"/>
      <c r="I7" s="199"/>
      <c r="J7" s="199"/>
      <c r="K7" s="199"/>
      <c r="L7" s="199"/>
      <c r="M7" s="199"/>
      <c r="N7" s="199"/>
      <c r="O7" s="200"/>
      <c r="P7" s="200"/>
    </row>
    <row r="8" spans="1:16" s="197" customFormat="1" hidden="1">
      <c r="A8" s="196"/>
      <c r="B8" s="195"/>
      <c r="C8" s="201"/>
      <c r="D8" s="201"/>
      <c r="E8" s="201"/>
      <c r="F8" s="202"/>
      <c r="G8" s="187"/>
      <c r="H8" s="188"/>
      <c r="I8" s="189"/>
      <c r="J8" s="188"/>
      <c r="K8" s="187"/>
      <c r="L8" s="190"/>
      <c r="M8" s="187"/>
      <c r="N8" s="188"/>
      <c r="O8" s="191">
        <f>SUM(F8:N8)</f>
        <v>0</v>
      </c>
      <c r="P8" s="203">
        <f>(F8*$F$3)+(G8*$G$3)+(H8*$H$3)+(I8*$I$3)+(J8*$J$3)+(K8*$K$3)+(L8*$L$3)+(M8*$M$3)+(N8*$N$3)</f>
        <v>0</v>
      </c>
    </row>
    <row r="9" spans="1:16" s="197" customFormat="1" hidden="1">
      <c r="A9" s="196"/>
      <c r="B9" s="195"/>
      <c r="C9" s="64"/>
      <c r="D9" s="201"/>
      <c r="E9" s="201"/>
      <c r="F9" s="202"/>
      <c r="G9" s="187"/>
      <c r="H9" s="188"/>
      <c r="I9" s="189"/>
      <c r="J9" s="188"/>
      <c r="K9" s="187"/>
      <c r="L9" s="190"/>
      <c r="M9" s="187"/>
      <c r="N9" s="188"/>
      <c r="O9" s="191">
        <f>SUM(F9:N9)</f>
        <v>0</v>
      </c>
      <c r="P9" s="203">
        <f>(F9*$F$3)+(G9*$G$3)+(H9*$H$3)+(I9*$I$3)+(J9*$J$3)+(K9*$K$3)+(L9*$L$3)+(M9*$M$3)+(N9*$N$3)</f>
        <v>0</v>
      </c>
    </row>
    <row r="10" spans="1:16" s="196" customFormat="1" ht="12" hidden="1" thickBot="1">
      <c r="A10" s="204"/>
      <c r="B10" s="205" t="s">
        <v>21</v>
      </c>
      <c r="C10" s="205">
        <f t="shared" ref="C10:D10" si="0">SUM(C9:C9)</f>
        <v>0</v>
      </c>
      <c r="D10" s="205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205">
        <f>SUM(P8:P9)</f>
        <v>0</v>
      </c>
    </row>
    <row r="11" spans="1:16" s="196" customFormat="1" hidden="1">
      <c r="A11" s="204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6" customFormat="1" hidden="1">
      <c r="A12" s="204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6" customFormat="1" ht="12" hidden="1" thickBot="1">
      <c r="B13" s="198" t="s">
        <v>81</v>
      </c>
      <c r="C13" s="198"/>
      <c r="D13" s="198"/>
      <c r="E13" s="198"/>
      <c r="F13" s="199"/>
      <c r="G13" s="199"/>
      <c r="H13" s="199"/>
      <c r="I13" s="199"/>
      <c r="J13" s="199"/>
      <c r="K13" s="199"/>
      <c r="L13" s="199"/>
      <c r="M13" s="199"/>
      <c r="N13" s="199"/>
      <c r="O13" s="200"/>
      <c r="P13" s="200"/>
    </row>
    <row r="14" spans="1:16" s="197" customFormat="1" hidden="1">
      <c r="A14" s="196"/>
      <c r="B14" s="195"/>
      <c r="C14" s="201"/>
      <c r="D14" s="20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91">
        <f>SUM(F14:N14)</f>
        <v>0</v>
      </c>
      <c r="P14" s="203">
        <f>(F14*$F$3)+(G14*$G$3)+(H14*$H$3)+(I14*$I$3)+(J14*$J$3)+(K14*$K$3)+(L14*$L$3)+(M14*$M$3)+(N14*$N$3)</f>
        <v>0</v>
      </c>
    </row>
    <row r="15" spans="1:16" s="197" customFormat="1" hidden="1">
      <c r="A15" s="196"/>
      <c r="B15" s="195"/>
      <c r="C15" s="64"/>
      <c r="D15" s="201"/>
      <c r="E15" s="201"/>
      <c r="F15" s="202"/>
      <c r="G15" s="187"/>
      <c r="H15" s="188"/>
      <c r="I15" s="189"/>
      <c r="J15" s="188"/>
      <c r="K15" s="187"/>
      <c r="L15" s="190"/>
      <c r="M15" s="187"/>
      <c r="N15" s="188"/>
      <c r="O15" s="191">
        <f>SUM(F15:N15)</f>
        <v>0</v>
      </c>
      <c r="P15" s="203">
        <f>(F15*$F$3)+(G15*$G$3)+(H15*$H$3)+(I15*$I$3)+(J15*$J$3)+(K15*$K$3)+(L15*$L$3)+(M15*$M$3)+(N15*$N$3)</f>
        <v>0</v>
      </c>
    </row>
    <row r="16" spans="1:16" s="196" customFormat="1" ht="12" hidden="1" thickBot="1">
      <c r="A16" s="204"/>
      <c r="B16" s="205" t="s">
        <v>21</v>
      </c>
      <c r="C16" s="205">
        <f t="shared" ref="C16:D16" si="2">SUM(C15:C15)</f>
        <v>0</v>
      </c>
      <c r="D16" s="205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5">
        <f>SUM(P14:P15)</f>
        <v>0</v>
      </c>
    </row>
    <row r="17" spans="1:16" s="196" customFormat="1" hidden="1">
      <c r="A17" s="204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6" customFormat="1" hidden="1">
      <c r="A18" s="204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72"/>
      <c r="C20" s="173"/>
      <c r="D20" s="174"/>
      <c r="E20" s="174"/>
      <c r="F20" s="175"/>
      <c r="G20" s="176"/>
      <c r="H20" s="177"/>
      <c r="I20" s="178"/>
      <c r="J20" s="177"/>
      <c r="K20" s="176"/>
      <c r="L20" s="179"/>
      <c r="M20" s="176"/>
      <c r="N20" s="177"/>
      <c r="O20" s="36">
        <f>SUM(C20:N20)</f>
        <v>0</v>
      </c>
      <c r="P20" s="37">
        <f>(C20*$C$3)+(F20*$F$3)+(G20*$G$3)+(H20*$H$3)+(I20*$I$3)+(J20*$J$3)+(K20*$K$3)+(L20*$L$3)+(M20*$M$3)+(N20*$N$3)</f>
        <v>0</v>
      </c>
    </row>
    <row r="21" spans="1:16" s="30" customFormat="1" hidden="1">
      <c r="A21" s="1"/>
      <c r="B21" s="172"/>
      <c r="C21" s="180"/>
      <c r="D21" s="174"/>
      <c r="E21" s="174"/>
      <c r="F21" s="175"/>
      <c r="G21" s="176"/>
      <c r="H21" s="177"/>
      <c r="I21" s="178"/>
      <c r="J21" s="177"/>
      <c r="K21" s="176"/>
      <c r="L21" s="179"/>
      <c r="M21" s="176"/>
      <c r="N21" s="177"/>
      <c r="O21" s="36">
        <f>SUM(F21:N21)</f>
        <v>0</v>
      </c>
      <c r="P21" s="37">
        <f>(F21*$F$3)+(G21*$G$3)+(H21*$H$3)+(I21*$I$3)+(J21*$J$3)+(K21*$K$3)+(L21*$L$3)+(M21*$M$3)+(N21*$N$3)</f>
        <v>0</v>
      </c>
    </row>
    <row r="22" spans="1:16" s="30" customFormat="1" hidden="1">
      <c r="A22" s="1"/>
      <c r="B22" s="172"/>
      <c r="C22" s="180"/>
      <c r="D22" s="174"/>
      <c r="E22" s="174"/>
      <c r="F22" s="175"/>
      <c r="G22" s="176"/>
      <c r="H22" s="177"/>
      <c r="I22" s="178"/>
      <c r="J22" s="177"/>
      <c r="K22" s="176"/>
      <c r="L22" s="179"/>
      <c r="M22" s="176"/>
      <c r="N22" s="177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s="30" customFormat="1" hidden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ref="O23:O36" si="4">SUM(F23:N23)</f>
        <v>0</v>
      </c>
      <c r="P23" s="37">
        <f t="shared" ref="P23:P36" si="5">(F23*$F$3)+(G23*$G$3)+(H23*$H$3)+(I23*$I$3)+(J23*$J$3)+(K23*$K$3)+(L23*$L$3)+(M23*$M$3)+(N23*$N$3)</f>
        <v>0</v>
      </c>
    </row>
    <row r="24" spans="1:16" s="30" customFormat="1" hidden="1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 t="shared" si="4"/>
        <v>0</v>
      </c>
      <c r="P24" s="37">
        <f t="shared" si="5"/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4"/>
        <v>0</v>
      </c>
      <c r="P25" s="37">
        <f t="shared" si="5"/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4"/>
        <v>0</v>
      </c>
      <c r="P26" s="37">
        <f t="shared" si="5"/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4"/>
        <v>0</v>
      </c>
      <c r="P27" s="37">
        <f t="shared" si="5"/>
        <v>0</v>
      </c>
    </row>
    <row r="28" spans="1:16" s="30" customFormat="1" hidden="1">
      <c r="A28" s="1"/>
      <c r="B28" s="172"/>
      <c r="C28" s="180"/>
      <c r="D28" s="174"/>
      <c r="E28" s="174"/>
      <c r="F28" s="175"/>
      <c r="G28" s="176"/>
      <c r="H28" s="177"/>
      <c r="I28" s="178"/>
      <c r="J28" s="177"/>
      <c r="K28" s="176"/>
      <c r="L28" s="179"/>
      <c r="M28" s="176"/>
      <c r="N28" s="177"/>
      <c r="O28" s="36">
        <f>SUM(F28:N28)</f>
        <v>0</v>
      </c>
      <c r="P28" s="37">
        <f>(F28*$F$3)+(G28*$G$3)+(H28*$H$3)+(I28*$I$3)+(J28*$J$3)+(K28*$K$3)+(L28*$L$3)+(M28*$M$3)+(N28*$N$3)</f>
        <v>0</v>
      </c>
    </row>
    <row r="29" spans="1:16" s="30" customFormat="1" hidden="1">
      <c r="A29" s="1"/>
      <c r="B29" s="172"/>
      <c r="C29" s="180"/>
      <c r="D29" s="174"/>
      <c r="E29" s="174"/>
      <c r="F29" s="175"/>
      <c r="G29" s="176"/>
      <c r="H29" s="177"/>
      <c r="I29" s="178"/>
      <c r="J29" s="177"/>
      <c r="K29" s="176"/>
      <c r="L29" s="179"/>
      <c r="M29" s="176"/>
      <c r="N29" s="177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ref="O30:O34" si="6">SUM(F30:N30)</f>
        <v>0</v>
      </c>
      <c r="P30" s="37">
        <f t="shared" ref="P30:P34" si="7">(F30*$F$3)+(G30*$G$3)+(H30*$H$3)+(I30*$I$3)+(J30*$J$3)+(K30*$K$3)+(L30*$L$3)+(M30*$M$3)+(N30*$N$3)</f>
        <v>0</v>
      </c>
    </row>
    <row r="31" spans="1:16" s="30" customFormat="1" hidden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6"/>
        <v>0</v>
      </c>
      <c r="P31" s="37">
        <f t="shared" si="7"/>
        <v>0</v>
      </c>
    </row>
    <row r="32" spans="1:16" s="30" customFormat="1" hidden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6"/>
        <v>0</v>
      </c>
      <c r="P32" s="37">
        <f t="shared" si="7"/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4"/>
        <v>0</v>
      </c>
      <c r="P35" s="37">
        <f t="shared" si="5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4"/>
        <v>0</v>
      </c>
      <c r="P36" s="37">
        <f t="shared" si="5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37">
        <f>(F37*$F$3)+(G37*$G$3)+(H37*$H$3)+(I37*$I$3)+(J37*$J$3)+(K37*$K$3)+(L37*$L$3)+(M37*$M$3)+(N37*$N$3)</f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>SUM(F39:N39)</f>
        <v>0</v>
      </c>
      <c r="P39" s="37">
        <f>(F39*$F$3)+(G39*$G$3)+(H39*$H$3)+(I39*$I$3)+(J39*$J$3)+(K39*$K$3)+(L39*$L$3)+(M39*$M$3)+(N39*$N$3)</f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>SUM(F40:N40)</f>
        <v>0</v>
      </c>
      <c r="P40" s="37">
        <f>(F40*$F$3)+(G40*$G$3)+(H40*$H$3)+(I40*$I$3)+(J40*$J$3)+(K40*$K$3)+(L40*$L$3)+(M40*$M$3)+(N40*$N$3)</f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ref="O41:O47" si="8">SUM(F41:N41)</f>
        <v>0</v>
      </c>
      <c r="P41" s="37">
        <f t="shared" ref="P41:P47" si="9">(F41*$F$3)+(G41*$G$3)+(H41*$H$3)+(I41*$I$3)+(J41*$J$3)+(K41*$K$3)+(L41*$L$3)+(M41*$M$3)+(N41*$N$3)</f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8"/>
        <v>0</v>
      </c>
      <c r="P42" s="37">
        <f t="shared" si="9"/>
        <v>0</v>
      </c>
    </row>
    <row r="43" spans="1:16" s="30" customFormat="1" hidden="1">
      <c r="A43" s="1"/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8"/>
        <v>0</v>
      </c>
      <c r="P43" s="37">
        <f t="shared" si="9"/>
        <v>0</v>
      </c>
    </row>
    <row r="44" spans="1:16" s="30" customFormat="1" hidden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 t="shared" si="8"/>
        <v>0</v>
      </c>
      <c r="P44" s="37">
        <f t="shared" si="9"/>
        <v>0</v>
      </c>
    </row>
    <row r="45" spans="1:16" s="30" customFormat="1" hidden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8"/>
        <v>0</v>
      </c>
      <c r="P45" s="37">
        <f t="shared" si="9"/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8"/>
        <v>0</v>
      </c>
      <c r="P46" s="37">
        <f t="shared" si="9"/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 t="shared" si="8"/>
        <v>0</v>
      </c>
      <c r="P47" s="37">
        <f t="shared" si="9"/>
        <v>0</v>
      </c>
    </row>
    <row r="48" spans="1:16" s="30" customFormat="1" hidden="1">
      <c r="A48" s="1"/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>SUM(F48:N48)</f>
        <v>0</v>
      </c>
      <c r="P48" s="37">
        <f>(F48*$F$3)+(G48*$G$3)+(H48*$H$3)+(I48*$I$3)+(J48*$J$3)+(K48*$K$3)+(L48*$L$3)+(M48*$M$3)+(N48*$N$3)</f>
        <v>0</v>
      </c>
    </row>
    <row r="49" spans="1:16" s="30" customFormat="1" hidden="1">
      <c r="A49" s="1"/>
      <c r="B49" s="158"/>
      <c r="C49" s="166"/>
      <c r="D49" s="160"/>
      <c r="E49" s="160"/>
      <c r="F49" s="161"/>
      <c r="G49" s="162"/>
      <c r="H49" s="163"/>
      <c r="I49" s="164"/>
      <c r="J49" s="163"/>
      <c r="K49" s="162"/>
      <c r="L49" s="165"/>
      <c r="M49" s="162"/>
      <c r="N49" s="163"/>
      <c r="O49" s="36">
        <f>SUM(F49:N49)</f>
        <v>0</v>
      </c>
      <c r="P49" s="37">
        <f>(F49*$F$3)+(G49*$G$3)+(H49*$H$3)+(I49*$I$3)+(J49*$J$3)+(K49*$K$3)+(L49*$L$3)+(M49*$M$3)+(N49*$N$3)</f>
        <v>0</v>
      </c>
    </row>
    <row r="50" spans="1:16" ht="12" hidden="1" thickBot="1">
      <c r="A50" s="38"/>
      <c r="B50" s="39" t="s">
        <v>21</v>
      </c>
      <c r="C50" s="39">
        <f t="shared" ref="C50:P50" si="10">SUM(C20:C49)</f>
        <v>0</v>
      </c>
      <c r="D50" s="39">
        <f t="shared" si="10"/>
        <v>0</v>
      </c>
      <c r="E50" s="39">
        <f t="shared" si="10"/>
        <v>0</v>
      </c>
      <c r="F50" s="39">
        <f t="shared" si="10"/>
        <v>0</v>
      </c>
      <c r="G50" s="39">
        <f t="shared" si="10"/>
        <v>0</v>
      </c>
      <c r="H50" s="39">
        <f t="shared" si="10"/>
        <v>0</v>
      </c>
      <c r="I50" s="39">
        <f t="shared" si="10"/>
        <v>0</v>
      </c>
      <c r="J50" s="39">
        <f t="shared" si="10"/>
        <v>0</v>
      </c>
      <c r="K50" s="39">
        <f t="shared" si="10"/>
        <v>0</v>
      </c>
      <c r="L50" s="39">
        <f t="shared" si="10"/>
        <v>0</v>
      </c>
      <c r="M50" s="39">
        <f t="shared" si="10"/>
        <v>0</v>
      </c>
      <c r="N50" s="39">
        <f t="shared" si="10"/>
        <v>0</v>
      </c>
      <c r="O50" s="110">
        <f t="shared" si="10"/>
        <v>0</v>
      </c>
      <c r="P50" s="39">
        <f t="shared" si="10"/>
        <v>0</v>
      </c>
    </row>
    <row r="51" spans="1:16" hidden="1">
      <c r="B51" s="38"/>
      <c r="C51" s="38"/>
      <c r="D51" s="38"/>
      <c r="E51" s="38"/>
      <c r="F51" s="40"/>
      <c r="G51" s="40"/>
      <c r="H51" s="40"/>
      <c r="I51" s="40"/>
      <c r="J51" s="40"/>
      <c r="K51" s="40"/>
      <c r="L51" s="40"/>
      <c r="M51" s="40"/>
      <c r="N51" s="40"/>
      <c r="O51" s="38"/>
      <c r="P51" s="38"/>
    </row>
    <row r="52" spans="1:16" hidden="1">
      <c r="B52" s="13"/>
      <c r="C52" s="13"/>
      <c r="D52" s="13"/>
      <c r="E52" s="13"/>
      <c r="F52" s="31"/>
      <c r="G52" s="31"/>
      <c r="H52" s="31"/>
      <c r="I52" s="31"/>
      <c r="J52" s="31"/>
      <c r="K52" s="31"/>
      <c r="L52" s="31"/>
      <c r="M52" s="31"/>
      <c r="N52" s="31"/>
      <c r="O52" s="13"/>
      <c r="P52" s="13"/>
    </row>
    <row r="53" spans="1:16" ht="12" thickBot="1">
      <c r="B53" s="33" t="s">
        <v>22</v>
      </c>
      <c r="C53" s="33"/>
      <c r="D53" s="33"/>
      <c r="E53" s="33"/>
      <c r="F53" s="34"/>
      <c r="G53" s="34"/>
      <c r="H53" s="34"/>
      <c r="I53" s="34"/>
      <c r="J53" s="34"/>
      <c r="K53" s="34"/>
      <c r="L53" s="34"/>
      <c r="M53" s="34"/>
      <c r="N53" s="34"/>
      <c r="O53" s="35"/>
      <c r="P53" s="35"/>
    </row>
    <row r="54" spans="1:16" s="182" customFormat="1" ht="11.25" customHeight="1">
      <c r="A54" s="130"/>
      <c r="B54" s="131" t="s">
        <v>83</v>
      </c>
      <c r="C54" s="64"/>
      <c r="D54" s="185"/>
      <c r="E54" s="185"/>
      <c r="F54" s="186"/>
      <c r="G54" s="126">
        <v>45</v>
      </c>
      <c r="H54" s="127"/>
      <c r="I54" s="126">
        <v>25</v>
      </c>
      <c r="J54" s="132"/>
      <c r="K54" s="126">
        <v>10</v>
      </c>
      <c r="L54" s="127"/>
      <c r="M54" s="126"/>
      <c r="N54" s="133">
        <v>6</v>
      </c>
      <c r="O54" s="191">
        <f t="shared" ref="O54:O59" si="11">SUM(F54:N54)</f>
        <v>86</v>
      </c>
      <c r="P54" s="192">
        <f t="shared" ref="P54:P59" si="12">(F54*$F$3)+(G54*$G$3)+(H54*$H$3)+(I54*$I$3)+(J54*$J$3)+(K54*$K$3)+(L54*$L$3)+(M54*$M$3)+(N54*$N$3)</f>
        <v>45.75</v>
      </c>
    </row>
    <row r="55" spans="1:16" s="182" customFormat="1" ht="11.25" customHeight="1">
      <c r="A55" s="130"/>
      <c r="B55" s="65" t="s">
        <v>84</v>
      </c>
      <c r="C55" s="64"/>
      <c r="D55" s="185"/>
      <c r="E55" s="185"/>
      <c r="F55" s="186"/>
      <c r="G55" s="126">
        <v>90</v>
      </c>
      <c r="H55" s="127"/>
      <c r="I55" s="126">
        <v>46</v>
      </c>
      <c r="J55" s="132"/>
      <c r="K55" s="126">
        <v>21</v>
      </c>
      <c r="L55" s="127"/>
      <c r="M55" s="126"/>
      <c r="N55" s="133">
        <v>42</v>
      </c>
      <c r="O55" s="191">
        <f t="shared" si="11"/>
        <v>199</v>
      </c>
      <c r="P55" s="192">
        <f t="shared" si="12"/>
        <v>150.5</v>
      </c>
    </row>
    <row r="56" spans="1:16" s="182" customFormat="1" ht="11.25" customHeight="1">
      <c r="A56" s="130"/>
      <c r="B56" s="131" t="s">
        <v>85</v>
      </c>
      <c r="C56" s="64"/>
      <c r="D56" s="185"/>
      <c r="E56" s="185"/>
      <c r="F56" s="186"/>
      <c r="G56" s="126">
        <v>167</v>
      </c>
      <c r="H56" s="127"/>
      <c r="I56" s="126">
        <v>90</v>
      </c>
      <c r="J56" s="132"/>
      <c r="K56" s="126">
        <v>26</v>
      </c>
      <c r="L56" s="127"/>
      <c r="M56" s="126"/>
      <c r="N56" s="133">
        <v>40</v>
      </c>
      <c r="O56" s="191">
        <f t="shared" si="11"/>
        <v>323</v>
      </c>
      <c r="P56" s="192">
        <f t="shared" si="12"/>
        <v>192.75</v>
      </c>
    </row>
    <row r="57" spans="1:16" s="182" customFormat="1" ht="11.25" customHeight="1">
      <c r="A57" s="130"/>
      <c r="B57" s="65" t="s">
        <v>86</v>
      </c>
      <c r="C57" s="64"/>
      <c r="D57" s="185"/>
      <c r="E57" s="185"/>
      <c r="F57" s="186"/>
      <c r="G57" s="126">
        <v>25</v>
      </c>
      <c r="H57" s="127"/>
      <c r="I57" s="126"/>
      <c r="J57" s="132"/>
      <c r="K57" s="126">
        <v>2</v>
      </c>
      <c r="L57" s="127"/>
      <c r="M57" s="126"/>
      <c r="N57" s="133">
        <v>9</v>
      </c>
      <c r="O57" s="191">
        <f t="shared" si="11"/>
        <v>36</v>
      </c>
      <c r="P57" s="192">
        <f t="shared" si="12"/>
        <v>26.25</v>
      </c>
    </row>
    <row r="58" spans="1:16" s="182" customFormat="1" ht="11.25" customHeight="1">
      <c r="A58" s="130"/>
      <c r="B58" s="131" t="s">
        <v>87</v>
      </c>
      <c r="C58" s="64"/>
      <c r="D58" s="185"/>
      <c r="E58" s="185">
        <v>1</v>
      </c>
      <c r="F58" s="186"/>
      <c r="G58" s="126"/>
      <c r="H58" s="127"/>
      <c r="I58" s="126"/>
      <c r="J58" s="132"/>
      <c r="K58" s="126"/>
      <c r="L58" s="127"/>
      <c r="M58" s="126"/>
      <c r="N58" s="133">
        <v>18</v>
      </c>
      <c r="O58" s="191">
        <f t="shared" si="11"/>
        <v>18</v>
      </c>
      <c r="P58" s="192">
        <f t="shared" si="12"/>
        <v>36</v>
      </c>
    </row>
    <row r="59" spans="1:16" s="182" customFormat="1" ht="11.25" customHeight="1">
      <c r="A59" s="130"/>
      <c r="B59" s="65" t="s">
        <v>88</v>
      </c>
      <c r="C59" s="64"/>
      <c r="D59" s="185"/>
      <c r="E59" s="185"/>
      <c r="F59" s="186"/>
      <c r="G59" s="126">
        <v>10</v>
      </c>
      <c r="H59" s="127"/>
      <c r="I59" s="126">
        <v>5</v>
      </c>
      <c r="J59" s="132"/>
      <c r="K59" s="126"/>
      <c r="L59" s="127"/>
      <c r="M59" s="126"/>
      <c r="N59" s="133"/>
      <c r="O59" s="191">
        <f t="shared" si="11"/>
        <v>15</v>
      </c>
      <c r="P59" s="192">
        <f t="shared" si="12"/>
        <v>5</v>
      </c>
    </row>
    <row r="60" spans="1:16" s="30" customFormat="1">
      <c r="A60" s="130"/>
      <c r="B60" s="65"/>
      <c r="C60" s="64"/>
      <c r="D60" s="52"/>
      <c r="E60" s="52"/>
      <c r="F60" s="53"/>
      <c r="G60" s="136"/>
      <c r="H60" s="137"/>
      <c r="I60" s="134"/>
      <c r="J60" s="1"/>
      <c r="K60" s="134"/>
      <c r="L60" s="111"/>
      <c r="M60" s="134"/>
      <c r="N60" s="1"/>
      <c r="O60" s="129">
        <f t="shared" ref="O60" si="13">SUM(F60:N60)</f>
        <v>0</v>
      </c>
      <c r="P60" s="37">
        <f t="shared" ref="P60" si="14">(F60*$F$3)+(G60*$G$3)+(H60*$H$3)+(I60*$I$3)+(J60*$J$3)+(K60*$K$3)+(L60*$L$3)+(M60*$M$3)+(N60*$N$3)</f>
        <v>0</v>
      </c>
    </row>
    <row r="61" spans="1:16" ht="12" thickBot="1">
      <c r="A61" s="38"/>
      <c r="B61" s="39"/>
      <c r="C61" s="43">
        <f t="shared" ref="C61:P61" si="15">SUM(C54:C60)</f>
        <v>0</v>
      </c>
      <c r="D61" s="43">
        <f t="shared" si="15"/>
        <v>0</v>
      </c>
      <c r="E61" s="43">
        <f t="shared" si="15"/>
        <v>1</v>
      </c>
      <c r="F61" s="43">
        <f t="shared" si="15"/>
        <v>0</v>
      </c>
      <c r="G61" s="43">
        <f t="shared" si="15"/>
        <v>337</v>
      </c>
      <c r="H61" s="43">
        <f t="shared" si="15"/>
        <v>0</v>
      </c>
      <c r="I61" s="43">
        <f t="shared" si="15"/>
        <v>166</v>
      </c>
      <c r="J61" s="43">
        <f t="shared" si="15"/>
        <v>0</v>
      </c>
      <c r="K61" s="43">
        <f t="shared" si="15"/>
        <v>59</v>
      </c>
      <c r="L61" s="43">
        <f t="shared" si="15"/>
        <v>0</v>
      </c>
      <c r="M61" s="43">
        <f t="shared" si="15"/>
        <v>0</v>
      </c>
      <c r="N61" s="43">
        <f t="shared" si="15"/>
        <v>115</v>
      </c>
      <c r="O61" s="44">
        <f t="shared" si="15"/>
        <v>677</v>
      </c>
      <c r="P61" s="45">
        <f t="shared" si="15"/>
        <v>456.25</v>
      </c>
    </row>
    <row r="62" spans="1:16">
      <c r="G62" s="42"/>
    </row>
    <row r="63" spans="1:16">
      <c r="G63" s="42"/>
    </row>
    <row r="64" spans="1:16" ht="12" thickBot="1">
      <c r="B64" s="33" t="s">
        <v>74</v>
      </c>
      <c r="C64" s="33"/>
      <c r="D64" s="33"/>
      <c r="E64" s="33"/>
      <c r="F64" s="34"/>
      <c r="G64" s="34"/>
      <c r="H64" s="34"/>
      <c r="I64" s="34"/>
      <c r="J64" s="34"/>
      <c r="K64" s="34"/>
      <c r="L64" s="34"/>
      <c r="M64" s="34"/>
      <c r="N64" s="34"/>
      <c r="O64" s="35"/>
      <c r="P64" s="35"/>
    </row>
    <row r="65" spans="1:16" s="30" customFormat="1">
      <c r="A65" s="130"/>
      <c r="B65" s="131" t="s">
        <v>145</v>
      </c>
      <c r="C65" s="64"/>
      <c r="D65" s="52"/>
      <c r="E65" s="52">
        <v>1</v>
      </c>
      <c r="F65" s="53"/>
      <c r="G65" s="126">
        <v>5</v>
      </c>
      <c r="H65" s="127"/>
      <c r="I65" s="126"/>
      <c r="J65" s="132"/>
      <c r="K65" s="126"/>
      <c r="L65" s="127"/>
      <c r="M65" s="126"/>
      <c r="N65" s="133">
        <v>18</v>
      </c>
      <c r="O65" s="128">
        <f t="shared" ref="O65:O67" si="16">SUM(F65:N65)</f>
        <v>23</v>
      </c>
      <c r="P65" s="37">
        <f t="shared" ref="P65:P67" si="17">(F65*$F$3)+(G65*$G$3)+(H65*$H$3)+(I65*$I$3)+(J65*$J$3)+(K65*$K$3)+(L65*$L$3)+(M65*$M$3)+(N65*$N$3)</f>
        <v>37.25</v>
      </c>
    </row>
    <row r="66" spans="1:16" s="197" customFormat="1">
      <c r="A66" s="130"/>
      <c r="B66" s="65" t="s">
        <v>146</v>
      </c>
      <c r="C66" s="64"/>
      <c r="D66" s="201"/>
      <c r="E66" s="201"/>
      <c r="F66" s="202">
        <v>8</v>
      </c>
      <c r="G66" s="126">
        <v>6</v>
      </c>
      <c r="H66" s="127"/>
      <c r="I66" s="126">
        <v>1</v>
      </c>
      <c r="J66" s="132"/>
      <c r="K66" s="126"/>
      <c r="L66" s="127"/>
      <c r="M66" s="126"/>
      <c r="N66" s="133"/>
      <c r="O66" s="128">
        <f t="shared" si="16"/>
        <v>15</v>
      </c>
      <c r="P66" s="203">
        <f t="shared" si="17"/>
        <v>2.8</v>
      </c>
    </row>
    <row r="67" spans="1:16" s="30" customFormat="1" ht="12.75" customHeight="1">
      <c r="A67" s="130"/>
      <c r="B67" s="65"/>
      <c r="C67" s="64"/>
      <c r="D67" s="52"/>
      <c r="E67" s="52"/>
      <c r="F67" s="53"/>
      <c r="G67" s="136"/>
      <c r="H67" s="137"/>
      <c r="I67" s="134"/>
      <c r="J67" s="1"/>
      <c r="K67" s="134"/>
      <c r="L67" s="111"/>
      <c r="M67" s="134"/>
      <c r="N67" s="1"/>
      <c r="O67" s="129">
        <f t="shared" si="16"/>
        <v>0</v>
      </c>
      <c r="P67" s="37">
        <f t="shared" si="17"/>
        <v>0</v>
      </c>
    </row>
    <row r="68" spans="1:16" ht="12" thickBot="1">
      <c r="A68" s="38"/>
      <c r="B68" s="39" t="s">
        <v>21</v>
      </c>
      <c r="C68" s="39">
        <f t="shared" ref="C68:P68" si="18">SUM(C65:C67)</f>
        <v>0</v>
      </c>
      <c r="D68" s="39">
        <f t="shared" si="18"/>
        <v>0</v>
      </c>
      <c r="E68" s="39">
        <f t="shared" si="18"/>
        <v>1</v>
      </c>
      <c r="F68" s="39">
        <f t="shared" si="18"/>
        <v>8</v>
      </c>
      <c r="G68" s="135">
        <f t="shared" si="18"/>
        <v>11</v>
      </c>
      <c r="H68" s="135">
        <f t="shared" si="18"/>
        <v>0</v>
      </c>
      <c r="I68" s="43">
        <f t="shared" si="18"/>
        <v>1</v>
      </c>
      <c r="J68" s="43">
        <f t="shared" si="18"/>
        <v>0</v>
      </c>
      <c r="K68" s="43">
        <f t="shared" si="18"/>
        <v>0</v>
      </c>
      <c r="L68" s="43">
        <f t="shared" si="18"/>
        <v>0</v>
      </c>
      <c r="M68" s="43">
        <f t="shared" si="18"/>
        <v>0</v>
      </c>
      <c r="N68" s="43">
        <f t="shared" si="18"/>
        <v>18</v>
      </c>
      <c r="O68" s="44">
        <f t="shared" si="18"/>
        <v>38</v>
      </c>
      <c r="P68" s="45">
        <f t="shared" si="18"/>
        <v>40.049999999999997</v>
      </c>
    </row>
    <row r="69" spans="1:16">
      <c r="A69" s="38"/>
      <c r="B69" s="54"/>
      <c r="C69" s="54"/>
      <c r="D69" s="54"/>
      <c r="E69" s="54"/>
      <c r="F69" s="54"/>
      <c r="G69" s="55"/>
      <c r="H69" s="55"/>
      <c r="I69" s="55"/>
      <c r="J69" s="55"/>
      <c r="K69" s="55"/>
      <c r="L69" s="55"/>
      <c r="M69" s="55"/>
      <c r="N69" s="55"/>
      <c r="O69" s="56"/>
      <c r="P69" s="57"/>
    </row>
    <row r="70" spans="1:16" s="196" customFormat="1" hidden="1">
      <c r="G70" s="42"/>
    </row>
    <row r="71" spans="1:16" s="196" customFormat="1" ht="12" hidden="1" thickBot="1">
      <c r="B71" s="198" t="s">
        <v>76</v>
      </c>
      <c r="C71" s="198"/>
      <c r="D71" s="198"/>
      <c r="E71" s="198"/>
      <c r="F71" s="199"/>
      <c r="G71" s="199"/>
      <c r="H71" s="199"/>
      <c r="I71" s="199"/>
      <c r="J71" s="199"/>
      <c r="K71" s="199"/>
      <c r="L71" s="199"/>
      <c r="M71" s="199"/>
      <c r="N71" s="199"/>
      <c r="O71" s="200"/>
      <c r="P71" s="200"/>
    </row>
    <row r="72" spans="1:16" s="197" customFormat="1" hidden="1">
      <c r="A72" s="130"/>
      <c r="B72" s="131"/>
      <c r="C72" s="64"/>
      <c r="D72" s="201"/>
      <c r="E72" s="201"/>
      <c r="F72" s="202"/>
      <c r="G72" s="126"/>
      <c r="H72" s="127"/>
      <c r="I72" s="126"/>
      <c r="J72" s="132"/>
      <c r="K72" s="126"/>
      <c r="L72" s="127"/>
      <c r="M72" s="126"/>
      <c r="N72" s="133"/>
      <c r="O72" s="128">
        <f t="shared" ref="O72:O79" si="19">SUM(F72:N72)</f>
        <v>0</v>
      </c>
      <c r="P72" s="203">
        <f t="shared" ref="P72:P79" si="20">(F72*$F$3)+(G72*$G$3)+(H72*$H$3)+(I72*$I$3)+(J72*$J$3)+(K72*$K$3)+(L72*$L$3)+(M72*$M$3)+(N72*$N$3)</f>
        <v>0</v>
      </c>
    </row>
    <row r="73" spans="1:16" s="197" customFormat="1" hidden="1">
      <c r="A73" s="130"/>
      <c r="B73" s="65"/>
      <c r="C73" s="64"/>
      <c r="D73" s="201"/>
      <c r="E73" s="201"/>
      <c r="F73" s="202"/>
      <c r="G73" s="126"/>
      <c r="H73" s="127"/>
      <c r="I73" s="126"/>
      <c r="J73" s="132"/>
      <c r="K73" s="126"/>
      <c r="L73" s="127"/>
      <c r="M73" s="126"/>
      <c r="N73" s="133"/>
      <c r="O73" s="128">
        <f t="shared" si="19"/>
        <v>0</v>
      </c>
      <c r="P73" s="203">
        <f t="shared" si="20"/>
        <v>0</v>
      </c>
    </row>
    <row r="74" spans="1:16" s="197" customFormat="1" hidden="1">
      <c r="A74" s="130"/>
      <c r="B74" s="131"/>
      <c r="C74" s="64"/>
      <c r="D74" s="201"/>
      <c r="E74" s="201"/>
      <c r="F74" s="202"/>
      <c r="G74" s="126"/>
      <c r="H74" s="127"/>
      <c r="I74" s="126"/>
      <c r="J74" s="132"/>
      <c r="K74" s="126"/>
      <c r="L74" s="127"/>
      <c r="M74" s="126"/>
      <c r="N74" s="133"/>
      <c r="O74" s="128">
        <f t="shared" si="19"/>
        <v>0</v>
      </c>
      <c r="P74" s="203">
        <f t="shared" si="20"/>
        <v>0</v>
      </c>
    </row>
    <row r="75" spans="1:16" s="197" customFormat="1" hidden="1">
      <c r="A75" s="130"/>
      <c r="B75" s="65"/>
      <c r="C75" s="64"/>
      <c r="D75" s="201"/>
      <c r="E75" s="201"/>
      <c r="F75" s="202"/>
      <c r="G75" s="126"/>
      <c r="H75" s="127"/>
      <c r="I75" s="126"/>
      <c r="J75" s="132"/>
      <c r="K75" s="126"/>
      <c r="L75" s="127"/>
      <c r="M75" s="126"/>
      <c r="N75" s="133"/>
      <c r="O75" s="128">
        <f t="shared" si="19"/>
        <v>0</v>
      </c>
      <c r="P75" s="203">
        <f t="shared" si="20"/>
        <v>0</v>
      </c>
    </row>
    <row r="76" spans="1:16" s="197" customFormat="1" hidden="1">
      <c r="A76" s="130"/>
      <c r="B76" s="131"/>
      <c r="C76" s="64"/>
      <c r="D76" s="201"/>
      <c r="E76" s="201"/>
      <c r="F76" s="202"/>
      <c r="G76" s="126"/>
      <c r="H76" s="127"/>
      <c r="I76" s="126"/>
      <c r="J76" s="132"/>
      <c r="K76" s="126"/>
      <c r="L76" s="127"/>
      <c r="M76" s="126"/>
      <c r="N76" s="133"/>
      <c r="O76" s="128">
        <f t="shared" ref="O76:O78" si="21">SUM(F76:N76)</f>
        <v>0</v>
      </c>
      <c r="P76" s="203">
        <f t="shared" ref="P76:P78" si="22">(F76*$F$3)+(G76*$G$3)+(H76*$H$3)+(I76*$I$3)+(J76*$J$3)+(K76*$K$3)+(L76*$L$3)+(M76*$M$3)+(N76*$N$3)</f>
        <v>0</v>
      </c>
    </row>
    <row r="77" spans="1:16" s="197" customFormat="1" hidden="1">
      <c r="A77" s="130"/>
      <c r="B77" s="65"/>
      <c r="C77" s="64"/>
      <c r="D77" s="201"/>
      <c r="E77" s="201"/>
      <c r="F77" s="202"/>
      <c r="G77" s="126"/>
      <c r="H77" s="127"/>
      <c r="I77" s="126"/>
      <c r="J77" s="132"/>
      <c r="K77" s="126"/>
      <c r="L77" s="127"/>
      <c r="M77" s="126"/>
      <c r="N77" s="133"/>
      <c r="O77" s="128">
        <f t="shared" si="21"/>
        <v>0</v>
      </c>
      <c r="P77" s="203">
        <f t="shared" si="22"/>
        <v>0</v>
      </c>
    </row>
    <row r="78" spans="1:16" s="197" customFormat="1" hidden="1">
      <c r="A78" s="130"/>
      <c r="B78" s="131"/>
      <c r="C78" s="64"/>
      <c r="D78" s="201"/>
      <c r="E78" s="201"/>
      <c r="F78" s="202"/>
      <c r="G78" s="126"/>
      <c r="H78" s="127"/>
      <c r="I78" s="126"/>
      <c r="J78" s="132"/>
      <c r="K78" s="126"/>
      <c r="L78" s="127"/>
      <c r="M78" s="126"/>
      <c r="N78" s="133"/>
      <c r="O78" s="128">
        <f t="shared" si="21"/>
        <v>0</v>
      </c>
      <c r="P78" s="203">
        <f t="shared" si="22"/>
        <v>0</v>
      </c>
    </row>
    <row r="79" spans="1:16" s="197" customFormat="1" ht="12.75" hidden="1" customHeight="1">
      <c r="A79" s="130"/>
      <c r="B79" s="65"/>
      <c r="C79" s="64"/>
      <c r="D79" s="201"/>
      <c r="E79" s="201"/>
      <c r="F79" s="202"/>
      <c r="G79" s="136"/>
      <c r="H79" s="137"/>
      <c r="I79" s="134"/>
      <c r="J79" s="196"/>
      <c r="K79" s="134"/>
      <c r="L79" s="111"/>
      <c r="M79" s="134"/>
      <c r="N79" s="196"/>
      <c r="O79" s="129">
        <f t="shared" si="19"/>
        <v>0</v>
      </c>
      <c r="P79" s="203">
        <f t="shared" si="20"/>
        <v>0</v>
      </c>
    </row>
    <row r="80" spans="1:16" s="196" customFormat="1" ht="12" hidden="1" thickBot="1">
      <c r="A80" s="204"/>
      <c r="B80" s="205" t="s">
        <v>21</v>
      </c>
      <c r="C80" s="205">
        <f t="shared" ref="C80:P80" si="23">SUM(C72:C79)</f>
        <v>0</v>
      </c>
      <c r="D80" s="205">
        <f t="shared" si="23"/>
        <v>0</v>
      </c>
      <c r="E80" s="205">
        <f t="shared" si="23"/>
        <v>0</v>
      </c>
      <c r="F80" s="205">
        <f t="shared" si="23"/>
        <v>0</v>
      </c>
      <c r="G80" s="135">
        <f t="shared" si="23"/>
        <v>0</v>
      </c>
      <c r="H80" s="135">
        <f t="shared" si="23"/>
        <v>0</v>
      </c>
      <c r="I80" s="43">
        <f t="shared" si="23"/>
        <v>0</v>
      </c>
      <c r="J80" s="43">
        <f t="shared" si="23"/>
        <v>0</v>
      </c>
      <c r="K80" s="43">
        <f t="shared" si="23"/>
        <v>0</v>
      </c>
      <c r="L80" s="43">
        <f t="shared" si="23"/>
        <v>0</v>
      </c>
      <c r="M80" s="43">
        <f t="shared" si="23"/>
        <v>0</v>
      </c>
      <c r="N80" s="43">
        <f t="shared" si="23"/>
        <v>0</v>
      </c>
      <c r="O80" s="44">
        <f t="shared" si="23"/>
        <v>0</v>
      </c>
      <c r="P80" s="45">
        <f t="shared" si="23"/>
        <v>0</v>
      </c>
    </row>
    <row r="81" spans="1:16" s="196" customFormat="1" hidden="1">
      <c r="A81" s="204"/>
      <c r="B81" s="54"/>
      <c r="C81" s="54"/>
      <c r="D81" s="54"/>
      <c r="E81" s="54"/>
      <c r="F81" s="54"/>
      <c r="G81" s="55"/>
      <c r="H81" s="55"/>
      <c r="I81" s="55"/>
      <c r="J81" s="55"/>
      <c r="K81" s="55"/>
      <c r="L81" s="55"/>
      <c r="M81" s="55"/>
      <c r="N81" s="55"/>
      <c r="O81" s="56"/>
      <c r="P81" s="57"/>
    </row>
    <row r="82" spans="1:16" hidden="1">
      <c r="A82" s="38"/>
      <c r="B82" s="54"/>
      <c r="C82" s="54"/>
      <c r="D82" s="54"/>
      <c r="E82" s="54"/>
      <c r="F82" s="54"/>
      <c r="G82" s="55"/>
      <c r="H82" s="55"/>
      <c r="I82" s="55"/>
      <c r="J82" s="55"/>
      <c r="K82" s="55"/>
      <c r="L82" s="55"/>
      <c r="M82" s="55"/>
      <c r="N82" s="55"/>
      <c r="O82" s="56"/>
      <c r="P82" s="57"/>
    </row>
    <row r="83" spans="1:16" ht="12" hidden="1" thickBot="1">
      <c r="B83" s="33" t="s">
        <v>23</v>
      </c>
      <c r="C83" s="183"/>
      <c r="D83" s="33"/>
      <c r="E83" s="33"/>
      <c r="F83" s="34"/>
      <c r="G83" s="34"/>
      <c r="H83" s="34"/>
      <c r="I83" s="34"/>
      <c r="J83" s="34"/>
      <c r="K83" s="34"/>
      <c r="L83" s="34"/>
      <c r="M83" s="34"/>
      <c r="N83" s="34"/>
      <c r="O83" s="35"/>
      <c r="P83" s="35"/>
    </row>
    <row r="84" spans="1:16" s="182" customFormat="1" hidden="1">
      <c r="A84" s="181"/>
      <c r="B84" s="184"/>
      <c r="C84" s="185"/>
      <c r="D84" s="185"/>
      <c r="E84" s="185"/>
      <c r="F84" s="186"/>
      <c r="G84" s="187"/>
      <c r="H84" s="188"/>
      <c r="I84" s="189"/>
      <c r="J84" s="188"/>
      <c r="K84" s="187"/>
      <c r="L84" s="190"/>
      <c r="M84" s="187"/>
      <c r="N84" s="188"/>
      <c r="O84" s="191">
        <f>SUM(F84:N84)</f>
        <v>0</v>
      </c>
      <c r="P84" s="192">
        <f>(F84*$F$3)+(G84*$G$3)+(H84*$H$3)+(I84*$I$3)+(J84*$J$3)+(K84*$K$3)+(L84*$L$3)+(M84*$M$3)+(N84*$N$3)</f>
        <v>0</v>
      </c>
    </row>
    <row r="85" spans="1:16" s="30" customFormat="1" hidden="1">
      <c r="A85" s="1"/>
      <c r="B85" s="184"/>
      <c r="C85" s="64"/>
      <c r="D85" s="185"/>
      <c r="E85" s="185"/>
      <c r="F85" s="186"/>
      <c r="G85" s="187"/>
      <c r="H85" s="188"/>
      <c r="I85" s="189"/>
      <c r="J85" s="188"/>
      <c r="K85" s="187"/>
      <c r="L85" s="62"/>
      <c r="M85" s="59"/>
      <c r="N85" s="60"/>
      <c r="O85" s="36">
        <f>SUM(F85:N85)</f>
        <v>0</v>
      </c>
      <c r="P85" s="37">
        <f>(F85*$F$3)+(G85*$G$3)+(H85*$H$3)+(I85*$I$3)+(J85*$J$3)+(K85*$K$3)+(L85*$L$3)+(M85*$M$3)+(N85*$N$3)</f>
        <v>0</v>
      </c>
    </row>
    <row r="86" spans="1:16" ht="12" hidden="1" thickBot="1">
      <c r="A86" s="38"/>
      <c r="B86" s="39" t="s">
        <v>21</v>
      </c>
      <c r="C86" s="39">
        <f t="shared" ref="C86:D86" si="24">SUM(C85:C85)</f>
        <v>0</v>
      </c>
      <c r="D86" s="39">
        <f t="shared" si="24"/>
        <v>0</v>
      </c>
      <c r="E86" s="44">
        <f t="shared" ref="E86:N86" si="25">SUM(E84:E85)</f>
        <v>0</v>
      </c>
      <c r="F86" s="44">
        <f t="shared" si="25"/>
        <v>0</v>
      </c>
      <c r="G86" s="44">
        <f t="shared" si="25"/>
        <v>0</v>
      </c>
      <c r="H86" s="44">
        <f t="shared" si="25"/>
        <v>0</v>
      </c>
      <c r="I86" s="44">
        <f t="shared" si="25"/>
        <v>0</v>
      </c>
      <c r="J86" s="44">
        <f t="shared" si="25"/>
        <v>0</v>
      </c>
      <c r="K86" s="44">
        <f t="shared" si="25"/>
        <v>0</v>
      </c>
      <c r="L86" s="44">
        <f t="shared" si="25"/>
        <v>0</v>
      </c>
      <c r="M86" s="44">
        <f t="shared" si="25"/>
        <v>0</v>
      </c>
      <c r="N86" s="44">
        <f t="shared" si="25"/>
        <v>0</v>
      </c>
      <c r="O86" s="44">
        <f>SUM(O84:O85)</f>
        <v>0</v>
      </c>
      <c r="P86" s="45">
        <f>SUM(P84:P85)</f>
        <v>0</v>
      </c>
    </row>
    <row r="87" spans="1:16" hidden="1">
      <c r="A87" s="38"/>
      <c r="B87" s="54"/>
      <c r="C87" s="54"/>
      <c r="D87" s="54"/>
      <c r="E87" s="54"/>
      <c r="F87" s="54"/>
      <c r="G87" s="55"/>
      <c r="H87" s="55"/>
      <c r="I87" s="55"/>
      <c r="J87" s="55"/>
      <c r="K87" s="55"/>
      <c r="L87" s="55"/>
      <c r="M87" s="55"/>
      <c r="N87" s="55"/>
      <c r="O87" s="56"/>
      <c r="P87" s="57"/>
    </row>
    <row r="88" spans="1:16" hidden="1">
      <c r="A88" s="38"/>
      <c r="B88" s="54"/>
      <c r="C88" s="54"/>
      <c r="D88" s="54"/>
      <c r="E88" s="54"/>
      <c r="F88" s="54"/>
      <c r="G88" s="55"/>
      <c r="H88" s="55"/>
      <c r="I88" s="55"/>
      <c r="J88" s="55"/>
      <c r="K88" s="55"/>
      <c r="L88" s="55"/>
      <c r="M88" s="55"/>
      <c r="N88" s="55"/>
      <c r="O88" s="56"/>
      <c r="P88" s="57"/>
    </row>
    <row r="89" spans="1:16" ht="12" hidden="1" thickBot="1">
      <c r="B89" s="33" t="s">
        <v>63</v>
      </c>
      <c r="C89" s="33"/>
      <c r="D89" s="33"/>
      <c r="E89" s="33"/>
      <c r="F89" s="34"/>
      <c r="G89" s="34"/>
      <c r="H89" s="34"/>
      <c r="I89" s="34"/>
      <c r="J89" s="34"/>
      <c r="K89" s="34"/>
      <c r="L89" s="34"/>
      <c r="M89" s="34"/>
      <c r="N89" s="34"/>
      <c r="O89" s="35"/>
      <c r="P89" s="35"/>
    </row>
    <row r="90" spans="1:16" s="30" customFormat="1" ht="11.25" hidden="1" customHeight="1">
      <c r="A90" s="1"/>
      <c r="B90" s="58"/>
      <c r="C90" s="51"/>
      <c r="D90" s="160"/>
      <c r="E90" s="160"/>
      <c r="F90" s="161"/>
      <c r="G90" s="162"/>
      <c r="H90" s="163"/>
      <c r="I90" s="164"/>
      <c r="J90" s="163"/>
      <c r="K90" s="162"/>
      <c r="L90" s="165"/>
      <c r="M90" s="162"/>
      <c r="N90" s="163"/>
      <c r="O90" s="36">
        <f t="shared" ref="O90:O122" si="26">SUM(F90:N90)</f>
        <v>0</v>
      </c>
      <c r="P90" s="37">
        <f t="shared" ref="P90:P122" si="27">(F90*$F$3)+(G90*$G$3)+(H90*$H$3)+(I90*$I$3)+(J90*$J$3)+(K90*$K$3)+(L90*$L$3)+(M90*$M$3)+(N90*$N$3)</f>
        <v>0</v>
      </c>
    </row>
    <row r="91" spans="1:16" s="30" customFormat="1" ht="11.25" hidden="1" customHeight="1">
      <c r="A91" s="1"/>
      <c r="B91" s="58"/>
      <c r="C91" s="51"/>
      <c r="D91" s="52"/>
      <c r="E91" s="52"/>
      <c r="F91" s="53"/>
      <c r="G91" s="59"/>
      <c r="H91" s="60"/>
      <c r="I91" s="61"/>
      <c r="J91" s="60"/>
      <c r="K91" s="59"/>
      <c r="L91" s="62"/>
      <c r="M91" s="59"/>
      <c r="N91" s="60"/>
      <c r="O91" s="36">
        <f t="shared" si="26"/>
        <v>0</v>
      </c>
      <c r="P91" s="37">
        <f t="shared" si="27"/>
        <v>0</v>
      </c>
    </row>
    <row r="92" spans="1:16" s="30" customFormat="1" ht="11.25" hidden="1" customHeight="1">
      <c r="A92" s="1"/>
      <c r="B92" s="58"/>
      <c r="C92" s="51"/>
      <c r="D92" s="52"/>
      <c r="E92" s="52"/>
      <c r="F92" s="53"/>
      <c r="G92" s="59"/>
      <c r="H92" s="60"/>
      <c r="I92" s="61"/>
      <c r="J92" s="60"/>
      <c r="K92" s="59"/>
      <c r="L92" s="62"/>
      <c r="M92" s="59"/>
      <c r="N92" s="60"/>
      <c r="O92" s="36">
        <f t="shared" si="26"/>
        <v>0</v>
      </c>
      <c r="P92" s="37">
        <f t="shared" si="27"/>
        <v>0</v>
      </c>
    </row>
    <row r="93" spans="1:16" s="30" customFormat="1" ht="11.25" hidden="1" customHeight="1">
      <c r="A93" s="1"/>
      <c r="B93" s="58"/>
      <c r="C93" s="51"/>
      <c r="D93" s="52"/>
      <c r="E93" s="52"/>
      <c r="F93" s="53"/>
      <c r="G93" s="59"/>
      <c r="H93" s="60"/>
      <c r="I93" s="61"/>
      <c r="J93" s="60"/>
      <c r="K93" s="59"/>
      <c r="L93" s="62"/>
      <c r="M93" s="59"/>
      <c r="N93" s="60"/>
      <c r="O93" s="36">
        <f t="shared" si="26"/>
        <v>0</v>
      </c>
      <c r="P93" s="37">
        <f t="shared" si="27"/>
        <v>0</v>
      </c>
    </row>
    <row r="94" spans="1:16" s="30" customFormat="1" ht="11.25" hidden="1" customHeight="1">
      <c r="A94" s="1"/>
      <c r="B94" s="58"/>
      <c r="C94" s="51"/>
      <c r="D94" s="52"/>
      <c r="E94" s="52"/>
      <c r="F94" s="53"/>
      <c r="G94" s="59"/>
      <c r="H94" s="60"/>
      <c r="I94" s="61"/>
      <c r="J94" s="60"/>
      <c r="K94" s="59"/>
      <c r="L94" s="62"/>
      <c r="M94" s="59"/>
      <c r="N94" s="60"/>
      <c r="O94" s="36">
        <f t="shared" si="26"/>
        <v>0</v>
      </c>
      <c r="P94" s="37">
        <f t="shared" si="27"/>
        <v>0</v>
      </c>
    </row>
    <row r="95" spans="1:16" s="30" customFormat="1" ht="11.25" hidden="1" customHeight="1">
      <c r="A95" s="1"/>
      <c r="B95" s="58"/>
      <c r="C95" s="51"/>
      <c r="D95" s="52"/>
      <c r="E95" s="52"/>
      <c r="F95" s="53"/>
      <c r="G95" s="59"/>
      <c r="H95" s="60"/>
      <c r="I95" s="61"/>
      <c r="J95" s="60"/>
      <c r="K95" s="59"/>
      <c r="L95" s="62"/>
      <c r="M95" s="59"/>
      <c r="N95" s="60"/>
      <c r="O95" s="36">
        <f t="shared" si="26"/>
        <v>0</v>
      </c>
      <c r="P95" s="37">
        <f t="shared" si="27"/>
        <v>0</v>
      </c>
    </row>
    <row r="96" spans="1:16" s="30" customFormat="1" ht="11.25" hidden="1" customHeight="1">
      <c r="A96" s="1"/>
      <c r="B96" s="58"/>
      <c r="C96" s="51"/>
      <c r="D96" s="52"/>
      <c r="E96" s="52"/>
      <c r="F96" s="53"/>
      <c r="G96" s="59"/>
      <c r="H96" s="60"/>
      <c r="I96" s="61"/>
      <c r="J96" s="60"/>
      <c r="K96" s="59"/>
      <c r="L96" s="62"/>
      <c r="M96" s="59"/>
      <c r="N96" s="60"/>
      <c r="O96" s="36">
        <f t="shared" si="26"/>
        <v>0</v>
      </c>
      <c r="P96" s="37">
        <f t="shared" si="27"/>
        <v>0</v>
      </c>
    </row>
    <row r="97" spans="1:16" s="30" customFormat="1" ht="11.25" hidden="1" customHeight="1">
      <c r="A97" s="1"/>
      <c r="B97" s="58"/>
      <c r="C97" s="51"/>
      <c r="D97" s="52"/>
      <c r="E97" s="52"/>
      <c r="F97" s="53"/>
      <c r="G97" s="59"/>
      <c r="H97" s="60"/>
      <c r="I97" s="61"/>
      <c r="J97" s="60"/>
      <c r="K97" s="59"/>
      <c r="L97" s="62"/>
      <c r="M97" s="59"/>
      <c r="N97" s="60"/>
      <c r="O97" s="36">
        <f t="shared" si="26"/>
        <v>0</v>
      </c>
      <c r="P97" s="37">
        <f t="shared" si="27"/>
        <v>0</v>
      </c>
    </row>
    <row r="98" spans="1:16" s="30" customFormat="1" ht="11.25" hidden="1" customHeight="1">
      <c r="A98" s="1"/>
      <c r="B98" s="58"/>
      <c r="C98" s="51"/>
      <c r="D98" s="52"/>
      <c r="E98" s="52"/>
      <c r="F98" s="53"/>
      <c r="G98" s="59"/>
      <c r="H98" s="60"/>
      <c r="I98" s="61"/>
      <c r="J98" s="60"/>
      <c r="K98" s="59"/>
      <c r="L98" s="62"/>
      <c r="M98" s="59"/>
      <c r="N98" s="60"/>
      <c r="O98" s="36">
        <f t="shared" si="26"/>
        <v>0</v>
      </c>
      <c r="P98" s="37">
        <f t="shared" si="27"/>
        <v>0</v>
      </c>
    </row>
    <row r="99" spans="1:16" s="30" customFormat="1" ht="11.25" hidden="1" customHeight="1">
      <c r="A99" s="1"/>
      <c r="B99" s="58"/>
      <c r="C99" s="51"/>
      <c r="D99" s="52"/>
      <c r="E99" s="52"/>
      <c r="F99" s="53"/>
      <c r="G99" s="59"/>
      <c r="H99" s="60"/>
      <c r="I99" s="61"/>
      <c r="J99" s="60"/>
      <c r="K99" s="59"/>
      <c r="L99" s="62"/>
      <c r="M99" s="59"/>
      <c r="N99" s="60"/>
      <c r="O99" s="36">
        <f t="shared" si="26"/>
        <v>0</v>
      </c>
      <c r="P99" s="37">
        <f t="shared" si="27"/>
        <v>0</v>
      </c>
    </row>
    <row r="100" spans="1:16" s="30" customFormat="1" ht="11.25" hidden="1" customHeight="1">
      <c r="A100" s="1"/>
      <c r="B100" s="58"/>
      <c r="C100" s="51"/>
      <c r="D100" s="52"/>
      <c r="E100" s="52"/>
      <c r="F100" s="53"/>
      <c r="G100" s="59"/>
      <c r="H100" s="60"/>
      <c r="I100" s="61"/>
      <c r="J100" s="60"/>
      <c r="K100" s="59"/>
      <c r="L100" s="62"/>
      <c r="M100" s="59"/>
      <c r="N100" s="60"/>
      <c r="O100" s="36">
        <f t="shared" si="26"/>
        <v>0</v>
      </c>
      <c r="P100" s="37">
        <f t="shared" si="27"/>
        <v>0</v>
      </c>
    </row>
    <row r="101" spans="1:16" s="197" customFormat="1" ht="11.25" hidden="1" customHeight="1">
      <c r="A101" s="196"/>
      <c r="B101" s="195"/>
      <c r="C101" s="51"/>
      <c r="D101" s="201"/>
      <c r="E101" s="201"/>
      <c r="F101" s="202"/>
      <c r="G101" s="187"/>
      <c r="H101" s="188"/>
      <c r="I101" s="189"/>
      <c r="J101" s="188"/>
      <c r="K101" s="187"/>
      <c r="L101" s="190"/>
      <c r="M101" s="187"/>
      <c r="N101" s="188"/>
      <c r="O101" s="191">
        <f t="shared" ref="O101:O110" si="28">SUM(F101:N101)</f>
        <v>0</v>
      </c>
      <c r="P101" s="203">
        <f t="shared" ref="P101:P110" si="29">(F101*$F$3)+(G101*$G$3)+(H101*$H$3)+(I101*$I$3)+(J101*$J$3)+(K101*$K$3)+(L101*$L$3)+(M101*$M$3)+(N101*$N$3)</f>
        <v>0</v>
      </c>
    </row>
    <row r="102" spans="1:16" s="197" customFormat="1" ht="11.25" hidden="1" customHeight="1">
      <c r="A102" s="196"/>
      <c r="B102" s="195"/>
      <c r="C102" s="51"/>
      <c r="D102" s="201"/>
      <c r="E102" s="201"/>
      <c r="F102" s="202"/>
      <c r="G102" s="187"/>
      <c r="H102" s="188"/>
      <c r="I102" s="189"/>
      <c r="J102" s="188"/>
      <c r="K102" s="187"/>
      <c r="L102" s="190"/>
      <c r="M102" s="187"/>
      <c r="N102" s="188"/>
      <c r="O102" s="191">
        <f t="shared" si="28"/>
        <v>0</v>
      </c>
      <c r="P102" s="203">
        <f t="shared" si="29"/>
        <v>0</v>
      </c>
    </row>
    <row r="103" spans="1:16" s="197" customFormat="1" ht="11.25" hidden="1" customHeight="1">
      <c r="A103" s="196"/>
      <c r="B103" s="195"/>
      <c r="C103" s="51"/>
      <c r="D103" s="201"/>
      <c r="E103" s="201"/>
      <c r="F103" s="202"/>
      <c r="G103" s="187"/>
      <c r="H103" s="188"/>
      <c r="I103" s="189"/>
      <c r="J103" s="188"/>
      <c r="K103" s="187"/>
      <c r="L103" s="190"/>
      <c r="M103" s="187"/>
      <c r="N103" s="188"/>
      <c r="O103" s="191">
        <f t="shared" si="28"/>
        <v>0</v>
      </c>
      <c r="P103" s="203">
        <f t="shared" si="29"/>
        <v>0</v>
      </c>
    </row>
    <row r="104" spans="1:16" s="197" customFormat="1" ht="11.25" hidden="1" customHeight="1">
      <c r="A104" s="196"/>
      <c r="B104" s="195"/>
      <c r="C104" s="51"/>
      <c r="D104" s="201"/>
      <c r="E104" s="201"/>
      <c r="F104" s="202"/>
      <c r="G104" s="187"/>
      <c r="H104" s="188"/>
      <c r="I104" s="189"/>
      <c r="J104" s="188"/>
      <c r="K104" s="187"/>
      <c r="L104" s="190"/>
      <c r="M104" s="187"/>
      <c r="N104" s="188"/>
      <c r="O104" s="191">
        <f t="shared" si="28"/>
        <v>0</v>
      </c>
      <c r="P104" s="203">
        <f t="shared" si="29"/>
        <v>0</v>
      </c>
    </row>
    <row r="105" spans="1:16" s="197" customFormat="1" ht="11.25" hidden="1" customHeight="1">
      <c r="A105" s="196"/>
      <c r="B105" s="195"/>
      <c r="C105" s="51"/>
      <c r="D105" s="201"/>
      <c r="E105" s="201"/>
      <c r="F105" s="202"/>
      <c r="G105" s="187"/>
      <c r="H105" s="188"/>
      <c r="I105" s="189"/>
      <c r="J105" s="188"/>
      <c r="K105" s="187"/>
      <c r="L105" s="190"/>
      <c r="M105" s="187"/>
      <c r="N105" s="188"/>
      <c r="O105" s="191">
        <f t="shared" si="28"/>
        <v>0</v>
      </c>
      <c r="P105" s="203">
        <f t="shared" si="29"/>
        <v>0</v>
      </c>
    </row>
    <row r="106" spans="1:16" s="197" customFormat="1" ht="11.25" hidden="1" customHeight="1">
      <c r="A106" s="196"/>
      <c r="B106" s="195"/>
      <c r="C106" s="51"/>
      <c r="D106" s="201"/>
      <c r="E106" s="201"/>
      <c r="F106" s="202"/>
      <c r="G106" s="187"/>
      <c r="H106" s="188"/>
      <c r="I106" s="189"/>
      <c r="J106" s="188"/>
      <c r="K106" s="187"/>
      <c r="L106" s="190"/>
      <c r="M106" s="187"/>
      <c r="N106" s="188"/>
      <c r="O106" s="191">
        <f t="shared" si="28"/>
        <v>0</v>
      </c>
      <c r="P106" s="203">
        <f t="shared" si="29"/>
        <v>0</v>
      </c>
    </row>
    <row r="107" spans="1:16" s="197" customFormat="1" ht="11.25" hidden="1" customHeight="1">
      <c r="A107" s="196"/>
      <c r="B107" s="195"/>
      <c r="C107" s="51"/>
      <c r="D107" s="201"/>
      <c r="E107" s="201"/>
      <c r="F107" s="202"/>
      <c r="G107" s="187"/>
      <c r="H107" s="188"/>
      <c r="I107" s="189"/>
      <c r="J107" s="188"/>
      <c r="K107" s="187"/>
      <c r="L107" s="190"/>
      <c r="M107" s="187"/>
      <c r="N107" s="188"/>
      <c r="O107" s="191">
        <f t="shared" si="28"/>
        <v>0</v>
      </c>
      <c r="P107" s="203">
        <f t="shared" si="29"/>
        <v>0</v>
      </c>
    </row>
    <row r="108" spans="1:16" s="197" customFormat="1" ht="11.25" hidden="1" customHeight="1">
      <c r="A108" s="196"/>
      <c r="B108" s="195"/>
      <c r="C108" s="51"/>
      <c r="D108" s="201"/>
      <c r="E108" s="201"/>
      <c r="F108" s="202"/>
      <c r="G108" s="187"/>
      <c r="H108" s="188"/>
      <c r="I108" s="189"/>
      <c r="J108" s="188"/>
      <c r="K108" s="187"/>
      <c r="L108" s="190"/>
      <c r="M108" s="187"/>
      <c r="N108" s="188"/>
      <c r="O108" s="191">
        <f t="shared" si="28"/>
        <v>0</v>
      </c>
      <c r="P108" s="203">
        <f t="shared" si="29"/>
        <v>0</v>
      </c>
    </row>
    <row r="109" spans="1:16" s="197" customFormat="1" ht="11.25" hidden="1" customHeight="1">
      <c r="A109" s="196"/>
      <c r="B109" s="195"/>
      <c r="C109" s="51"/>
      <c r="D109" s="201"/>
      <c r="E109" s="201"/>
      <c r="F109" s="202"/>
      <c r="G109" s="187"/>
      <c r="H109" s="188"/>
      <c r="I109" s="189"/>
      <c r="J109" s="188"/>
      <c r="K109" s="187"/>
      <c r="L109" s="190"/>
      <c r="M109" s="187"/>
      <c r="N109" s="188"/>
      <c r="O109" s="191">
        <f t="shared" si="28"/>
        <v>0</v>
      </c>
      <c r="P109" s="203">
        <f t="shared" si="29"/>
        <v>0</v>
      </c>
    </row>
    <row r="110" spans="1:16" s="197" customFormat="1" ht="11.25" hidden="1" customHeight="1">
      <c r="A110" s="196"/>
      <c r="B110" s="195"/>
      <c r="C110" s="51"/>
      <c r="D110" s="201"/>
      <c r="E110" s="201"/>
      <c r="F110" s="202"/>
      <c r="G110" s="187"/>
      <c r="H110" s="188"/>
      <c r="I110" s="189"/>
      <c r="J110" s="188"/>
      <c r="K110" s="187"/>
      <c r="L110" s="190"/>
      <c r="M110" s="187"/>
      <c r="N110" s="188"/>
      <c r="O110" s="191">
        <f t="shared" si="28"/>
        <v>0</v>
      </c>
      <c r="P110" s="203">
        <f t="shared" si="29"/>
        <v>0</v>
      </c>
    </row>
    <row r="111" spans="1:16" s="30" customFormat="1" ht="11.25" hidden="1" customHeight="1">
      <c r="A111" s="1"/>
      <c r="B111" s="58"/>
      <c r="C111" s="51"/>
      <c r="D111" s="52"/>
      <c r="E111" s="52"/>
      <c r="F111" s="53"/>
      <c r="G111" s="59"/>
      <c r="H111" s="60"/>
      <c r="I111" s="61"/>
      <c r="J111" s="60"/>
      <c r="K111" s="59"/>
      <c r="L111" s="62"/>
      <c r="M111" s="59"/>
      <c r="N111" s="60"/>
      <c r="O111" s="36">
        <f t="shared" si="26"/>
        <v>0</v>
      </c>
      <c r="P111" s="37">
        <f t="shared" si="27"/>
        <v>0</v>
      </c>
    </row>
    <row r="112" spans="1:16" s="30" customFormat="1" ht="11.25" hidden="1" customHeight="1">
      <c r="A112" s="1"/>
      <c r="B112" s="58"/>
      <c r="C112" s="51"/>
      <c r="D112" s="52"/>
      <c r="E112" s="52"/>
      <c r="F112" s="53"/>
      <c r="G112" s="59"/>
      <c r="H112" s="60"/>
      <c r="I112" s="61"/>
      <c r="J112" s="60"/>
      <c r="K112" s="59"/>
      <c r="L112" s="62"/>
      <c r="M112" s="59"/>
      <c r="N112" s="60"/>
      <c r="O112" s="36">
        <f t="shared" si="26"/>
        <v>0</v>
      </c>
      <c r="P112" s="37">
        <f t="shared" si="27"/>
        <v>0</v>
      </c>
    </row>
    <row r="113" spans="1:16" s="30" customFormat="1" ht="11.25" hidden="1" customHeight="1">
      <c r="A113" s="1"/>
      <c r="B113" s="58"/>
      <c r="C113" s="51"/>
      <c r="D113" s="52"/>
      <c r="E113" s="52"/>
      <c r="F113" s="53"/>
      <c r="G113" s="59"/>
      <c r="H113" s="60"/>
      <c r="I113" s="61"/>
      <c r="J113" s="60"/>
      <c r="K113" s="59"/>
      <c r="L113" s="62"/>
      <c r="M113" s="59"/>
      <c r="N113" s="60"/>
      <c r="O113" s="36">
        <f t="shared" si="26"/>
        <v>0</v>
      </c>
      <c r="P113" s="37">
        <f t="shared" si="27"/>
        <v>0</v>
      </c>
    </row>
    <row r="114" spans="1:16" s="30" customFormat="1" ht="11.25" hidden="1" customHeight="1">
      <c r="A114" s="1"/>
      <c r="B114" s="58"/>
      <c r="C114" s="51"/>
      <c r="D114" s="52"/>
      <c r="E114" s="52"/>
      <c r="F114" s="53"/>
      <c r="G114" s="59"/>
      <c r="H114" s="60"/>
      <c r="I114" s="61"/>
      <c r="J114" s="60"/>
      <c r="K114" s="59"/>
      <c r="L114" s="62"/>
      <c r="M114" s="59"/>
      <c r="N114" s="60"/>
      <c r="O114" s="36">
        <f t="shared" si="26"/>
        <v>0</v>
      </c>
      <c r="P114" s="37">
        <f t="shared" si="27"/>
        <v>0</v>
      </c>
    </row>
    <row r="115" spans="1:16" s="30" customFormat="1" ht="11.25" hidden="1" customHeight="1">
      <c r="A115" s="1"/>
      <c r="B115" s="58"/>
      <c r="C115" s="51"/>
      <c r="D115" s="52"/>
      <c r="E115" s="52"/>
      <c r="F115" s="53"/>
      <c r="G115" s="59"/>
      <c r="H115" s="60"/>
      <c r="I115" s="61"/>
      <c r="J115" s="60"/>
      <c r="K115" s="59"/>
      <c r="L115" s="62"/>
      <c r="M115" s="59"/>
      <c r="N115" s="60"/>
      <c r="O115" s="36">
        <f t="shared" si="26"/>
        <v>0</v>
      </c>
      <c r="P115" s="37">
        <f t="shared" si="27"/>
        <v>0</v>
      </c>
    </row>
    <row r="116" spans="1:16" s="30" customFormat="1" ht="11.25" hidden="1" customHeight="1">
      <c r="A116" s="1"/>
      <c r="B116" s="58"/>
      <c r="C116" s="51"/>
      <c r="D116" s="52"/>
      <c r="E116" s="52"/>
      <c r="F116" s="53"/>
      <c r="G116" s="59"/>
      <c r="H116" s="60"/>
      <c r="I116" s="61"/>
      <c r="J116" s="60"/>
      <c r="K116" s="59"/>
      <c r="L116" s="62"/>
      <c r="M116" s="59"/>
      <c r="N116" s="60"/>
      <c r="O116" s="36">
        <f t="shared" si="26"/>
        <v>0</v>
      </c>
      <c r="P116" s="37">
        <f t="shared" si="27"/>
        <v>0</v>
      </c>
    </row>
    <row r="117" spans="1:16" s="30" customFormat="1" ht="11.25" hidden="1" customHeight="1">
      <c r="A117" s="1"/>
      <c r="B117" s="58"/>
      <c r="C117" s="51"/>
      <c r="D117" s="52"/>
      <c r="E117" s="52"/>
      <c r="F117" s="53"/>
      <c r="G117" s="59"/>
      <c r="H117" s="60"/>
      <c r="I117" s="61"/>
      <c r="J117" s="60"/>
      <c r="K117" s="59"/>
      <c r="L117" s="62"/>
      <c r="M117" s="59"/>
      <c r="N117" s="60"/>
      <c r="O117" s="36">
        <f t="shared" si="26"/>
        <v>0</v>
      </c>
      <c r="P117" s="37">
        <f t="shared" si="27"/>
        <v>0</v>
      </c>
    </row>
    <row r="118" spans="1:16" s="30" customFormat="1" ht="11.25" hidden="1" customHeight="1">
      <c r="A118" s="1"/>
      <c r="B118" s="58"/>
      <c r="C118" s="51"/>
      <c r="D118" s="52"/>
      <c r="E118" s="52"/>
      <c r="F118" s="53"/>
      <c r="G118" s="59"/>
      <c r="H118" s="60"/>
      <c r="I118" s="61"/>
      <c r="J118" s="60"/>
      <c r="K118" s="59"/>
      <c r="L118" s="62"/>
      <c r="M118" s="59"/>
      <c r="N118" s="60"/>
      <c r="O118" s="36">
        <f t="shared" si="26"/>
        <v>0</v>
      </c>
      <c r="P118" s="37">
        <f t="shared" si="27"/>
        <v>0</v>
      </c>
    </row>
    <row r="119" spans="1:16" s="30" customFormat="1" ht="11.25" hidden="1" customHeight="1">
      <c r="A119" s="1"/>
      <c r="B119" s="58"/>
      <c r="C119" s="51"/>
      <c r="D119" s="52"/>
      <c r="E119" s="52"/>
      <c r="F119" s="53"/>
      <c r="G119" s="59"/>
      <c r="H119" s="60"/>
      <c r="I119" s="61"/>
      <c r="J119" s="60"/>
      <c r="K119" s="59"/>
      <c r="L119" s="62"/>
      <c r="M119" s="59"/>
      <c r="N119" s="60"/>
      <c r="O119" s="36">
        <f t="shared" si="26"/>
        <v>0</v>
      </c>
      <c r="P119" s="37">
        <f t="shared" si="27"/>
        <v>0</v>
      </c>
    </row>
    <row r="120" spans="1:16" s="30" customFormat="1" ht="11.25" hidden="1" customHeight="1">
      <c r="A120" s="1"/>
      <c r="B120" s="58"/>
      <c r="C120" s="51"/>
      <c r="D120" s="52"/>
      <c r="E120" s="52"/>
      <c r="F120" s="53"/>
      <c r="G120" s="59"/>
      <c r="H120" s="60"/>
      <c r="I120" s="61"/>
      <c r="J120" s="60"/>
      <c r="K120" s="59"/>
      <c r="L120" s="62"/>
      <c r="M120" s="59"/>
      <c r="N120" s="60"/>
      <c r="O120" s="36">
        <f t="shared" si="26"/>
        <v>0</v>
      </c>
      <c r="P120" s="37">
        <f t="shared" si="27"/>
        <v>0</v>
      </c>
    </row>
    <row r="121" spans="1:16" s="30" customFormat="1" ht="11.25" hidden="1" customHeight="1">
      <c r="A121" s="1"/>
      <c r="B121" s="58"/>
      <c r="C121" s="51"/>
      <c r="D121" s="52"/>
      <c r="E121" s="52"/>
      <c r="F121" s="53"/>
      <c r="G121" s="59"/>
      <c r="H121" s="60"/>
      <c r="I121" s="61"/>
      <c r="J121" s="60"/>
      <c r="K121" s="59"/>
      <c r="L121" s="62"/>
      <c r="M121" s="59"/>
      <c r="N121" s="60"/>
      <c r="O121" s="36">
        <f t="shared" si="26"/>
        <v>0</v>
      </c>
      <c r="P121" s="37">
        <f t="shared" si="27"/>
        <v>0</v>
      </c>
    </row>
    <row r="122" spans="1:16" s="30" customFormat="1" ht="11.25" hidden="1" customHeight="1">
      <c r="A122" s="1"/>
      <c r="B122" s="58"/>
      <c r="C122" s="51"/>
      <c r="D122" s="52"/>
      <c r="E122" s="52"/>
      <c r="F122" s="53"/>
      <c r="G122" s="59"/>
      <c r="H122" s="60"/>
      <c r="I122" s="61"/>
      <c r="J122" s="60"/>
      <c r="K122" s="59"/>
      <c r="L122" s="62"/>
      <c r="M122" s="59"/>
      <c r="N122" s="60"/>
      <c r="O122" s="36">
        <f t="shared" si="26"/>
        <v>0</v>
      </c>
      <c r="P122" s="37">
        <f t="shared" si="27"/>
        <v>0</v>
      </c>
    </row>
    <row r="123" spans="1:16" ht="12" hidden="1" thickBot="1">
      <c r="A123" s="38"/>
      <c r="B123" s="39" t="s">
        <v>21</v>
      </c>
      <c r="C123" s="39">
        <f t="shared" ref="C123:P123" si="30">SUM(C90:C122)</f>
        <v>0</v>
      </c>
      <c r="D123" s="39">
        <f t="shared" si="30"/>
        <v>0</v>
      </c>
      <c r="E123" s="39">
        <f t="shared" si="30"/>
        <v>0</v>
      </c>
      <c r="F123" s="39">
        <f t="shared" si="30"/>
        <v>0</v>
      </c>
      <c r="G123" s="43">
        <f t="shared" si="30"/>
        <v>0</v>
      </c>
      <c r="H123" s="43">
        <f t="shared" si="30"/>
        <v>0</v>
      </c>
      <c r="I123" s="43">
        <f t="shared" si="30"/>
        <v>0</v>
      </c>
      <c r="J123" s="43">
        <f t="shared" si="30"/>
        <v>0</v>
      </c>
      <c r="K123" s="43">
        <f t="shared" si="30"/>
        <v>0</v>
      </c>
      <c r="L123" s="43">
        <f t="shared" si="30"/>
        <v>0</v>
      </c>
      <c r="M123" s="43">
        <f t="shared" si="30"/>
        <v>0</v>
      </c>
      <c r="N123" s="43">
        <f t="shared" si="30"/>
        <v>0</v>
      </c>
      <c r="O123" s="44">
        <f t="shared" si="30"/>
        <v>0</v>
      </c>
      <c r="P123" s="45">
        <f t="shared" si="30"/>
        <v>0</v>
      </c>
    </row>
    <row r="124" spans="1:16" ht="11.25" hidden="1" customHeight="1">
      <c r="A124" s="38"/>
      <c r="B124" s="54"/>
      <c r="C124" s="54"/>
      <c r="D124" s="54"/>
      <c r="E124" s="54"/>
      <c r="F124" s="54"/>
      <c r="G124" s="55"/>
      <c r="H124" s="55"/>
      <c r="I124" s="55"/>
      <c r="J124" s="55"/>
      <c r="K124" s="55"/>
      <c r="L124" s="55"/>
      <c r="M124" s="55"/>
      <c r="N124" s="55"/>
      <c r="O124" s="56"/>
      <c r="P124" s="57"/>
    </row>
    <row r="126" spans="1:16" ht="12" thickBot="1">
      <c r="B126" s="33" t="s">
        <v>30</v>
      </c>
      <c r="C126" s="33"/>
      <c r="D126" s="33"/>
      <c r="E126" s="33"/>
      <c r="F126" s="34"/>
      <c r="G126" s="34"/>
      <c r="H126" s="34"/>
      <c r="I126" s="34"/>
      <c r="J126" s="34"/>
      <c r="K126" s="34"/>
      <c r="L126" s="34"/>
      <c r="M126" s="34"/>
      <c r="N126" s="34"/>
      <c r="O126" s="35"/>
      <c r="P126" s="35"/>
    </row>
    <row r="127" spans="1:16" s="30" customFormat="1" ht="11.25" customHeight="1">
      <c r="A127" s="1"/>
      <c r="B127" s="58" t="s">
        <v>71</v>
      </c>
      <c r="C127" s="51"/>
      <c r="D127" s="52"/>
      <c r="E127" s="52"/>
      <c r="F127" s="53"/>
      <c r="G127" s="206">
        <v>47</v>
      </c>
      <c r="H127" s="207"/>
      <c r="I127" s="208"/>
      <c r="J127" s="207">
        <v>6</v>
      </c>
      <c r="K127" s="206"/>
      <c r="L127" s="209">
        <v>3</v>
      </c>
      <c r="M127" s="206"/>
      <c r="N127" s="207">
        <v>5</v>
      </c>
      <c r="O127" s="36">
        <f>SUM(F127:N127)</f>
        <v>61</v>
      </c>
      <c r="P127" s="37">
        <f>(F127*$F$3)+(G127*$G$3)+(H127*$H$3)+(I127*$I$3)+(J127*$J$3)+(K127*$K$3)+(L127*$L$3)+(M127*$M$3)+(N127*$N$3)</f>
        <v>27.75</v>
      </c>
    </row>
    <row r="128" spans="1:16" s="30" customFormat="1" ht="11.25" customHeight="1">
      <c r="A128" s="1"/>
      <c r="B128" s="58"/>
      <c r="C128" s="51"/>
      <c r="D128" s="52"/>
      <c r="E128" s="52"/>
      <c r="F128" s="53"/>
      <c r="G128" s="59"/>
      <c r="H128" s="60"/>
      <c r="I128" s="61"/>
      <c r="J128" s="60"/>
      <c r="K128" s="59"/>
      <c r="L128" s="62"/>
      <c r="M128" s="59"/>
      <c r="N128" s="60"/>
      <c r="O128" s="36">
        <f>SUM(F128:N128)</f>
        <v>0</v>
      </c>
      <c r="P128" s="37">
        <f>(F128*$F$3)+(G128*$G$3)+(H128*$H$3)+(I128*$I$3)+(J128*$J$3)+(K128*$K$3)+(L128*$L$3)+(M128*$M$3)+(N128*$N$3)</f>
        <v>0</v>
      </c>
    </row>
    <row r="129" spans="1:16" ht="12" thickBot="1">
      <c r="A129" s="38"/>
      <c r="B129" s="39" t="s">
        <v>21</v>
      </c>
      <c r="C129" s="39">
        <f t="shared" ref="C129:P129" si="31">SUM(C127:C128)</f>
        <v>0</v>
      </c>
      <c r="D129" s="39">
        <f t="shared" si="31"/>
        <v>0</v>
      </c>
      <c r="E129" s="39">
        <f t="shared" si="31"/>
        <v>0</v>
      </c>
      <c r="F129" s="39">
        <f t="shared" si="31"/>
        <v>0</v>
      </c>
      <c r="G129" s="43">
        <f t="shared" si="31"/>
        <v>47</v>
      </c>
      <c r="H129" s="43">
        <f t="shared" si="31"/>
        <v>0</v>
      </c>
      <c r="I129" s="43">
        <f t="shared" si="31"/>
        <v>0</v>
      </c>
      <c r="J129" s="43">
        <f t="shared" si="31"/>
        <v>6</v>
      </c>
      <c r="K129" s="43">
        <f t="shared" si="31"/>
        <v>0</v>
      </c>
      <c r="L129" s="43">
        <f t="shared" si="31"/>
        <v>3</v>
      </c>
      <c r="M129" s="43">
        <f t="shared" si="31"/>
        <v>0</v>
      </c>
      <c r="N129" s="43">
        <f t="shared" si="31"/>
        <v>5</v>
      </c>
      <c r="O129" s="44">
        <f t="shared" si="31"/>
        <v>61</v>
      </c>
      <c r="P129" s="45">
        <f t="shared" si="31"/>
        <v>27.75</v>
      </c>
    </row>
    <row r="130" spans="1:16" ht="11.25" customHeight="1">
      <c r="A130" s="38"/>
      <c r="B130" s="54"/>
      <c r="C130" s="54"/>
      <c r="D130" s="54"/>
      <c r="E130" s="54"/>
      <c r="F130" s="54"/>
      <c r="G130" s="55"/>
      <c r="H130" s="55"/>
      <c r="I130" s="55"/>
      <c r="J130" s="55"/>
      <c r="K130" s="55"/>
      <c r="L130" s="55"/>
      <c r="M130" s="55"/>
      <c r="N130" s="55"/>
      <c r="O130" s="56"/>
      <c r="P130" s="57"/>
    </row>
    <row r="131" spans="1:16" s="193" customFormat="1"/>
    <row r="132" spans="1:16" s="193" customFormat="1" ht="12" thickBot="1">
      <c r="B132" s="183" t="s">
        <v>75</v>
      </c>
      <c r="C132" s="183"/>
      <c r="D132" s="183"/>
      <c r="E132" s="183"/>
      <c r="F132" s="34"/>
      <c r="G132" s="34"/>
      <c r="H132" s="34"/>
      <c r="I132" s="34"/>
      <c r="J132" s="34"/>
      <c r="K132" s="34"/>
      <c r="L132" s="34"/>
      <c r="M132" s="34"/>
      <c r="N132" s="34"/>
      <c r="O132" s="35"/>
      <c r="P132" s="35"/>
    </row>
    <row r="133" spans="1:16" s="194" customFormat="1">
      <c r="A133" s="193"/>
      <c r="B133" s="195" t="s">
        <v>131</v>
      </c>
      <c r="C133" s="63"/>
      <c r="D133" s="185"/>
      <c r="E133" s="185"/>
      <c r="F133" s="186">
        <v>4</v>
      </c>
      <c r="G133" s="187">
        <v>48</v>
      </c>
      <c r="H133" s="188"/>
      <c r="I133" s="189"/>
      <c r="J133" s="188"/>
      <c r="K133" s="187"/>
      <c r="L133" s="190"/>
      <c r="M133" s="187"/>
      <c r="N133" s="188">
        <v>8</v>
      </c>
      <c r="O133" s="191">
        <f t="shared" ref="O133:O147" si="32">SUM(F133:N133)</f>
        <v>60</v>
      </c>
      <c r="P133" s="192">
        <f t="shared" ref="P133:P147" si="33">(F133*$F$3)+(G133*$G$3)+(H133*$H$3)+(I133*$I$3)+(J133*$J$3)+(K133*$K$3)+(L133*$L$3)+(M133*$M$3)+(N133*$N$3)</f>
        <v>28.4</v>
      </c>
    </row>
    <row r="134" spans="1:16" s="194" customFormat="1">
      <c r="A134" s="193"/>
      <c r="B134" s="195" t="s">
        <v>132</v>
      </c>
      <c r="C134" s="51"/>
      <c r="D134" s="185"/>
      <c r="E134" s="185"/>
      <c r="F134" s="186"/>
      <c r="G134" s="187">
        <v>3</v>
      </c>
      <c r="H134" s="188"/>
      <c r="I134" s="189"/>
      <c r="J134" s="188"/>
      <c r="K134" s="187">
        <v>2</v>
      </c>
      <c r="L134" s="190"/>
      <c r="M134" s="187"/>
      <c r="N134" s="188"/>
      <c r="O134" s="191">
        <f t="shared" si="32"/>
        <v>5</v>
      </c>
      <c r="P134" s="192">
        <f t="shared" si="33"/>
        <v>2.75</v>
      </c>
    </row>
    <row r="135" spans="1:16" s="194" customFormat="1">
      <c r="A135" s="193"/>
      <c r="B135" s="195" t="s">
        <v>133</v>
      </c>
      <c r="C135" s="51"/>
      <c r="D135" s="185"/>
      <c r="E135" s="185"/>
      <c r="F135" s="186"/>
      <c r="G135" s="187">
        <v>15</v>
      </c>
      <c r="H135" s="188"/>
      <c r="I135" s="189"/>
      <c r="J135" s="188"/>
      <c r="K135" s="187"/>
      <c r="L135" s="190"/>
      <c r="M135" s="187"/>
      <c r="N135" s="188"/>
      <c r="O135" s="191">
        <f t="shared" si="32"/>
        <v>15</v>
      </c>
      <c r="P135" s="192">
        <f t="shared" si="33"/>
        <v>3.75</v>
      </c>
    </row>
    <row r="136" spans="1:16" s="194" customFormat="1">
      <c r="A136" s="193"/>
      <c r="B136" s="195" t="s">
        <v>134</v>
      </c>
      <c r="C136" s="51"/>
      <c r="D136" s="185"/>
      <c r="E136" s="185"/>
      <c r="F136" s="186"/>
      <c r="G136" s="187">
        <v>5</v>
      </c>
      <c r="H136" s="188"/>
      <c r="I136" s="189"/>
      <c r="J136" s="188"/>
      <c r="K136" s="187">
        <v>1</v>
      </c>
      <c r="L136" s="190"/>
      <c r="M136" s="187"/>
      <c r="N136" s="188"/>
      <c r="O136" s="191">
        <f t="shared" si="32"/>
        <v>6</v>
      </c>
      <c r="P136" s="192">
        <f t="shared" si="33"/>
        <v>2.25</v>
      </c>
    </row>
    <row r="137" spans="1:16" s="194" customFormat="1">
      <c r="A137" s="193"/>
      <c r="B137" s="195" t="s">
        <v>135</v>
      </c>
      <c r="C137" s="51"/>
      <c r="D137" s="185"/>
      <c r="E137" s="185"/>
      <c r="F137" s="186"/>
      <c r="G137" s="187">
        <v>5</v>
      </c>
      <c r="H137" s="188"/>
      <c r="I137" s="189"/>
      <c r="J137" s="188"/>
      <c r="K137" s="187"/>
      <c r="L137" s="190"/>
      <c r="M137" s="187"/>
      <c r="N137" s="188"/>
      <c r="O137" s="191">
        <f t="shared" si="32"/>
        <v>5</v>
      </c>
      <c r="P137" s="192">
        <f t="shared" si="33"/>
        <v>1.25</v>
      </c>
    </row>
    <row r="138" spans="1:16" s="194" customFormat="1">
      <c r="A138" s="193"/>
      <c r="B138" s="195" t="s">
        <v>136</v>
      </c>
      <c r="C138" s="51"/>
      <c r="D138" s="185"/>
      <c r="E138" s="185"/>
      <c r="F138" s="186"/>
      <c r="G138" s="187">
        <v>4</v>
      </c>
      <c r="H138" s="188"/>
      <c r="I138" s="189"/>
      <c r="J138" s="188"/>
      <c r="K138" s="187"/>
      <c r="L138" s="190"/>
      <c r="M138" s="187"/>
      <c r="N138" s="188">
        <v>1</v>
      </c>
      <c r="O138" s="191">
        <f t="shared" si="32"/>
        <v>5</v>
      </c>
      <c r="P138" s="192">
        <f t="shared" si="33"/>
        <v>3</v>
      </c>
    </row>
    <row r="139" spans="1:16" s="194" customFormat="1">
      <c r="A139" s="193"/>
      <c r="B139" s="195" t="s">
        <v>137</v>
      </c>
      <c r="C139" s="51"/>
      <c r="D139" s="185"/>
      <c r="E139" s="185"/>
      <c r="F139" s="186"/>
      <c r="G139" s="187">
        <v>10</v>
      </c>
      <c r="H139" s="188"/>
      <c r="I139" s="189"/>
      <c r="J139" s="188"/>
      <c r="K139" s="187"/>
      <c r="L139" s="190"/>
      <c r="M139" s="187"/>
      <c r="N139" s="188"/>
      <c r="O139" s="191">
        <f t="shared" si="32"/>
        <v>10</v>
      </c>
      <c r="P139" s="192">
        <f t="shared" si="33"/>
        <v>2.5</v>
      </c>
    </row>
    <row r="140" spans="1:16" s="194" customFormat="1">
      <c r="A140" s="193"/>
      <c r="B140" s="195" t="s">
        <v>138</v>
      </c>
      <c r="C140" s="51"/>
      <c r="D140" s="185"/>
      <c r="E140" s="185"/>
      <c r="F140" s="186"/>
      <c r="G140" s="187">
        <v>5</v>
      </c>
      <c r="H140" s="188"/>
      <c r="I140" s="189"/>
      <c r="J140" s="188"/>
      <c r="K140" s="187"/>
      <c r="L140" s="190"/>
      <c r="M140" s="187"/>
      <c r="N140" s="188"/>
      <c r="O140" s="191">
        <f t="shared" si="32"/>
        <v>5</v>
      </c>
      <c r="P140" s="192">
        <f t="shared" si="33"/>
        <v>1.25</v>
      </c>
    </row>
    <row r="141" spans="1:16" s="194" customFormat="1">
      <c r="A141" s="193"/>
      <c r="B141" s="195" t="s">
        <v>139</v>
      </c>
      <c r="C141" s="51"/>
      <c r="D141" s="185"/>
      <c r="E141" s="185"/>
      <c r="F141" s="186"/>
      <c r="G141" s="187">
        <v>6</v>
      </c>
      <c r="H141" s="188"/>
      <c r="I141" s="189">
        <v>1</v>
      </c>
      <c r="J141" s="188"/>
      <c r="K141" s="187"/>
      <c r="L141" s="190"/>
      <c r="M141" s="187"/>
      <c r="N141" s="188"/>
      <c r="O141" s="191">
        <f t="shared" si="32"/>
        <v>7</v>
      </c>
      <c r="P141" s="192">
        <f t="shared" si="33"/>
        <v>2</v>
      </c>
    </row>
    <row r="142" spans="1:16" s="194" customFormat="1">
      <c r="A142" s="193"/>
      <c r="B142" s="195" t="s">
        <v>140</v>
      </c>
      <c r="C142" s="51"/>
      <c r="D142" s="185"/>
      <c r="E142" s="185"/>
      <c r="F142" s="186"/>
      <c r="G142" s="187">
        <v>18</v>
      </c>
      <c r="H142" s="188"/>
      <c r="I142" s="189"/>
      <c r="J142" s="188"/>
      <c r="K142" s="187"/>
      <c r="L142" s="190"/>
      <c r="M142" s="187"/>
      <c r="N142" s="188">
        <v>2</v>
      </c>
      <c r="O142" s="191">
        <f t="shared" si="32"/>
        <v>20</v>
      </c>
      <c r="P142" s="192">
        <f t="shared" si="33"/>
        <v>8.5</v>
      </c>
    </row>
    <row r="143" spans="1:16" s="194" customFormat="1">
      <c r="A143" s="193"/>
      <c r="B143" s="195" t="s">
        <v>141</v>
      </c>
      <c r="C143" s="51"/>
      <c r="D143" s="185"/>
      <c r="E143" s="185"/>
      <c r="F143" s="186"/>
      <c r="G143" s="187"/>
      <c r="H143" s="188"/>
      <c r="I143" s="189"/>
      <c r="J143" s="188"/>
      <c r="K143" s="187"/>
      <c r="L143" s="190"/>
      <c r="M143" s="187"/>
      <c r="N143" s="188">
        <v>5</v>
      </c>
      <c r="O143" s="191">
        <f t="shared" si="32"/>
        <v>5</v>
      </c>
      <c r="P143" s="192">
        <f t="shared" si="33"/>
        <v>10</v>
      </c>
    </row>
    <row r="144" spans="1:16" s="194" customFormat="1">
      <c r="A144" s="193"/>
      <c r="B144" s="195" t="s">
        <v>142</v>
      </c>
      <c r="C144" s="51"/>
      <c r="D144" s="185"/>
      <c r="E144" s="185"/>
      <c r="F144" s="186"/>
      <c r="G144" s="187">
        <v>7</v>
      </c>
      <c r="H144" s="188"/>
      <c r="I144" s="189"/>
      <c r="J144" s="188"/>
      <c r="K144" s="187"/>
      <c r="L144" s="190"/>
      <c r="M144" s="187"/>
      <c r="N144" s="188"/>
      <c r="O144" s="191">
        <f t="shared" si="32"/>
        <v>7</v>
      </c>
      <c r="P144" s="192">
        <f t="shared" si="33"/>
        <v>1.75</v>
      </c>
    </row>
    <row r="145" spans="1:16" s="194" customFormat="1">
      <c r="A145" s="193"/>
      <c r="B145" s="195" t="s">
        <v>143</v>
      </c>
      <c r="C145" s="51"/>
      <c r="D145" s="185"/>
      <c r="E145" s="185"/>
      <c r="F145" s="186"/>
      <c r="G145" s="187">
        <v>6</v>
      </c>
      <c r="H145" s="188"/>
      <c r="I145" s="189"/>
      <c r="J145" s="188"/>
      <c r="K145" s="187"/>
      <c r="L145" s="190"/>
      <c r="M145" s="187"/>
      <c r="N145" s="188"/>
      <c r="O145" s="191">
        <f t="shared" si="32"/>
        <v>6</v>
      </c>
      <c r="P145" s="192">
        <f t="shared" si="33"/>
        <v>1.5</v>
      </c>
    </row>
    <row r="146" spans="1:16" s="194" customFormat="1">
      <c r="A146" s="193"/>
      <c r="B146" s="195" t="s">
        <v>144</v>
      </c>
      <c r="C146" s="51"/>
      <c r="D146" s="185"/>
      <c r="E146" s="185"/>
      <c r="F146" s="186">
        <v>750</v>
      </c>
      <c r="G146" s="187"/>
      <c r="H146" s="188"/>
      <c r="I146" s="189"/>
      <c r="J146" s="188"/>
      <c r="K146" s="187"/>
      <c r="L146" s="190"/>
      <c r="M146" s="187"/>
      <c r="N146" s="188"/>
      <c r="O146" s="191">
        <f t="shared" si="32"/>
        <v>750</v>
      </c>
      <c r="P146" s="192">
        <f t="shared" si="33"/>
        <v>75</v>
      </c>
    </row>
    <row r="147" spans="1:16" s="194" customFormat="1">
      <c r="A147" s="193"/>
      <c r="B147" s="195"/>
      <c r="C147" s="51"/>
      <c r="D147" s="185"/>
      <c r="E147" s="185"/>
      <c r="F147" s="186"/>
      <c r="G147" s="187"/>
      <c r="H147" s="188"/>
      <c r="I147" s="189"/>
      <c r="J147" s="188"/>
      <c r="K147" s="187"/>
      <c r="L147" s="190"/>
      <c r="M147" s="187"/>
      <c r="N147" s="188"/>
      <c r="O147" s="191">
        <f t="shared" si="32"/>
        <v>0</v>
      </c>
      <c r="P147" s="192">
        <f t="shared" si="33"/>
        <v>0</v>
      </c>
    </row>
    <row r="148" spans="1:16" s="193" customFormat="1" ht="12" thickBot="1">
      <c r="A148" s="38"/>
      <c r="B148" s="39" t="s">
        <v>21</v>
      </c>
      <c r="C148" s="39">
        <f>SUM(C147:C147)</f>
        <v>0</v>
      </c>
      <c r="D148" s="39">
        <f>SUM(D133:D147)</f>
        <v>0</v>
      </c>
      <c r="E148" s="39">
        <f>SUM(E133:E147)</f>
        <v>0</v>
      </c>
      <c r="F148" s="39">
        <f>SUM(F147:F147)</f>
        <v>0</v>
      </c>
      <c r="G148" s="43">
        <f t="shared" ref="G148:P148" si="34">SUM(G133:G147)</f>
        <v>132</v>
      </c>
      <c r="H148" s="43">
        <f t="shared" si="34"/>
        <v>0</v>
      </c>
      <c r="I148" s="43">
        <f t="shared" si="34"/>
        <v>1</v>
      </c>
      <c r="J148" s="43">
        <f t="shared" si="34"/>
        <v>0</v>
      </c>
      <c r="K148" s="43">
        <f t="shared" si="34"/>
        <v>3</v>
      </c>
      <c r="L148" s="43">
        <f t="shared" si="34"/>
        <v>0</v>
      </c>
      <c r="M148" s="43">
        <f t="shared" si="34"/>
        <v>0</v>
      </c>
      <c r="N148" s="43">
        <f t="shared" si="34"/>
        <v>16</v>
      </c>
      <c r="O148" s="44">
        <f t="shared" si="34"/>
        <v>906</v>
      </c>
      <c r="P148" s="45">
        <f t="shared" si="34"/>
        <v>143.9</v>
      </c>
    </row>
    <row r="149" spans="1:16" s="193" customFormat="1"/>
    <row r="150" spans="1:16" hidden="1"/>
    <row r="151" spans="1:16" ht="12" hidden="1" thickBot="1">
      <c r="B151" s="33" t="s">
        <v>64</v>
      </c>
      <c r="C151" s="33"/>
      <c r="D151" s="33"/>
      <c r="E151" s="33"/>
      <c r="F151" s="34"/>
      <c r="G151" s="34"/>
      <c r="H151" s="34"/>
      <c r="I151" s="34"/>
      <c r="J151" s="34"/>
      <c r="K151" s="34"/>
      <c r="L151" s="34"/>
      <c r="M151" s="34"/>
      <c r="N151" s="34"/>
      <c r="O151" s="35"/>
      <c r="P151" s="35"/>
    </row>
    <row r="152" spans="1:16" s="30" customFormat="1" hidden="1">
      <c r="A152" s="1"/>
      <c r="B152" s="58"/>
      <c r="C152" s="63"/>
      <c r="D152" s="52"/>
      <c r="E152" s="52"/>
      <c r="F152" s="53"/>
      <c r="G152" s="59"/>
      <c r="H152" s="60"/>
      <c r="I152" s="61"/>
      <c r="J152" s="60"/>
      <c r="K152" s="59"/>
      <c r="L152" s="62"/>
      <c r="M152" s="59"/>
      <c r="N152" s="60"/>
      <c r="O152" s="36">
        <f t="shared" ref="O152:O182" si="35">SUM(F152:N152)</f>
        <v>0</v>
      </c>
      <c r="P152" s="37">
        <f t="shared" ref="P152:P182" si="36">(F152*$F$3)+(G152*$G$3)+(H152*$H$3)+(I152*$I$3)+(J152*$J$3)+(K152*$K$3)+(L152*$L$3)+(M152*$M$3)+(N152*$N$3)</f>
        <v>0</v>
      </c>
    </row>
    <row r="153" spans="1:16" s="197" customFormat="1" hidden="1">
      <c r="A153" s="196"/>
      <c r="B153" s="195"/>
      <c r="C153" s="51"/>
      <c r="D153" s="201"/>
      <c r="E153" s="201"/>
      <c r="F153" s="202"/>
      <c r="G153" s="187"/>
      <c r="H153" s="188"/>
      <c r="I153" s="189"/>
      <c r="J153" s="188"/>
      <c r="K153" s="187"/>
      <c r="L153" s="190"/>
      <c r="M153" s="187"/>
      <c r="N153" s="188"/>
      <c r="O153" s="191">
        <f t="shared" ref="O153:O168" si="37">SUM(F153:N153)</f>
        <v>0</v>
      </c>
      <c r="P153" s="203">
        <f t="shared" ref="P153:P168" si="38">(F153*$F$3)+(G153*$G$3)+(H153*$H$3)+(I153*$I$3)+(J153*$J$3)+(K153*$K$3)+(L153*$L$3)+(M153*$M$3)+(N153*$N$3)</f>
        <v>0</v>
      </c>
    </row>
    <row r="154" spans="1:16" s="197" customFormat="1" hidden="1">
      <c r="A154" s="196"/>
      <c r="B154" s="195"/>
      <c r="C154" s="51"/>
      <c r="D154" s="201"/>
      <c r="E154" s="201"/>
      <c r="F154" s="202"/>
      <c r="G154" s="187"/>
      <c r="H154" s="188"/>
      <c r="I154" s="189"/>
      <c r="J154" s="188"/>
      <c r="K154" s="187"/>
      <c r="L154" s="190"/>
      <c r="M154" s="187"/>
      <c r="N154" s="188"/>
      <c r="O154" s="191">
        <f t="shared" si="37"/>
        <v>0</v>
      </c>
      <c r="P154" s="203">
        <f t="shared" si="38"/>
        <v>0</v>
      </c>
    </row>
    <row r="155" spans="1:16" s="197" customFormat="1" hidden="1">
      <c r="A155" s="196"/>
      <c r="B155" s="195"/>
      <c r="C155" s="51"/>
      <c r="D155" s="201"/>
      <c r="E155" s="201"/>
      <c r="F155" s="202"/>
      <c r="G155" s="187"/>
      <c r="H155" s="188"/>
      <c r="I155" s="189"/>
      <c r="J155" s="188"/>
      <c r="K155" s="187"/>
      <c r="L155" s="190"/>
      <c r="M155" s="187"/>
      <c r="N155" s="188"/>
      <c r="O155" s="191">
        <f t="shared" si="37"/>
        <v>0</v>
      </c>
      <c r="P155" s="203">
        <f t="shared" si="38"/>
        <v>0</v>
      </c>
    </row>
    <row r="156" spans="1:16" s="197" customFormat="1" hidden="1">
      <c r="A156" s="196"/>
      <c r="B156" s="195"/>
      <c r="C156" s="51"/>
      <c r="D156" s="201"/>
      <c r="E156" s="201"/>
      <c r="F156" s="202"/>
      <c r="G156" s="187"/>
      <c r="H156" s="188"/>
      <c r="I156" s="189"/>
      <c r="J156" s="188"/>
      <c r="K156" s="187"/>
      <c r="L156" s="190"/>
      <c r="M156" s="187"/>
      <c r="N156" s="188"/>
      <c r="O156" s="191">
        <f t="shared" si="37"/>
        <v>0</v>
      </c>
      <c r="P156" s="203">
        <f t="shared" si="38"/>
        <v>0</v>
      </c>
    </row>
    <row r="157" spans="1:16" s="197" customFormat="1" hidden="1">
      <c r="A157" s="196"/>
      <c r="B157" s="195"/>
      <c r="C157" s="51"/>
      <c r="D157" s="201"/>
      <c r="E157" s="201"/>
      <c r="F157" s="202"/>
      <c r="G157" s="187"/>
      <c r="H157" s="188"/>
      <c r="I157" s="189"/>
      <c r="J157" s="188"/>
      <c r="K157" s="187"/>
      <c r="L157" s="190"/>
      <c r="M157" s="187"/>
      <c r="N157" s="188"/>
      <c r="O157" s="191">
        <f t="shared" si="37"/>
        <v>0</v>
      </c>
      <c r="P157" s="203">
        <f t="shared" si="38"/>
        <v>0</v>
      </c>
    </row>
    <row r="158" spans="1:16" s="197" customFormat="1" hidden="1">
      <c r="A158" s="196"/>
      <c r="B158" s="195"/>
      <c r="C158" s="51"/>
      <c r="D158" s="201"/>
      <c r="E158" s="201"/>
      <c r="F158" s="202"/>
      <c r="G158" s="187"/>
      <c r="H158" s="188"/>
      <c r="I158" s="189"/>
      <c r="J158" s="188"/>
      <c r="K158" s="187"/>
      <c r="L158" s="190"/>
      <c r="M158" s="187"/>
      <c r="N158" s="188"/>
      <c r="O158" s="191">
        <f t="shared" si="37"/>
        <v>0</v>
      </c>
      <c r="P158" s="203">
        <f t="shared" si="38"/>
        <v>0</v>
      </c>
    </row>
    <row r="159" spans="1:16" s="197" customFormat="1" hidden="1">
      <c r="A159" s="196"/>
      <c r="B159" s="195"/>
      <c r="C159" s="51"/>
      <c r="D159" s="201"/>
      <c r="E159" s="201"/>
      <c r="F159" s="202"/>
      <c r="G159" s="187"/>
      <c r="H159" s="188"/>
      <c r="I159" s="189"/>
      <c r="J159" s="188"/>
      <c r="K159" s="187"/>
      <c r="L159" s="190"/>
      <c r="M159" s="187"/>
      <c r="N159" s="188"/>
      <c r="O159" s="191">
        <f t="shared" si="37"/>
        <v>0</v>
      </c>
      <c r="P159" s="203">
        <f t="shared" si="38"/>
        <v>0</v>
      </c>
    </row>
    <row r="160" spans="1:16" s="197" customFormat="1" hidden="1">
      <c r="A160" s="196"/>
      <c r="B160" s="195"/>
      <c r="C160" s="51"/>
      <c r="D160" s="201"/>
      <c r="E160" s="201"/>
      <c r="F160" s="202"/>
      <c r="G160" s="187"/>
      <c r="H160" s="188"/>
      <c r="I160" s="189"/>
      <c r="J160" s="188"/>
      <c r="K160" s="187"/>
      <c r="L160" s="190"/>
      <c r="M160" s="187"/>
      <c r="N160" s="188"/>
      <c r="O160" s="191">
        <f t="shared" si="37"/>
        <v>0</v>
      </c>
      <c r="P160" s="203">
        <f t="shared" si="38"/>
        <v>0</v>
      </c>
    </row>
    <row r="161" spans="1:16" s="197" customFormat="1" hidden="1">
      <c r="A161" s="196"/>
      <c r="B161" s="195"/>
      <c r="C161" s="51"/>
      <c r="D161" s="201"/>
      <c r="E161" s="201"/>
      <c r="F161" s="202"/>
      <c r="G161" s="187"/>
      <c r="H161" s="188"/>
      <c r="I161" s="189"/>
      <c r="J161" s="188"/>
      <c r="K161" s="187"/>
      <c r="L161" s="190"/>
      <c r="M161" s="187"/>
      <c r="N161" s="188"/>
      <c r="O161" s="191">
        <f t="shared" si="37"/>
        <v>0</v>
      </c>
      <c r="P161" s="203">
        <f t="shared" si="38"/>
        <v>0</v>
      </c>
    </row>
    <row r="162" spans="1:16" s="197" customFormat="1" hidden="1">
      <c r="A162" s="196"/>
      <c r="B162" s="195"/>
      <c r="C162" s="51"/>
      <c r="D162" s="201"/>
      <c r="E162" s="201"/>
      <c r="F162" s="202"/>
      <c r="G162" s="187"/>
      <c r="H162" s="188"/>
      <c r="I162" s="189"/>
      <c r="J162" s="188"/>
      <c r="K162" s="187"/>
      <c r="L162" s="190"/>
      <c r="M162" s="187"/>
      <c r="N162" s="188"/>
      <c r="O162" s="191">
        <f t="shared" si="37"/>
        <v>0</v>
      </c>
      <c r="P162" s="203">
        <f t="shared" si="38"/>
        <v>0</v>
      </c>
    </row>
    <row r="163" spans="1:16" s="197" customFormat="1" hidden="1">
      <c r="A163" s="196"/>
      <c r="B163" s="195"/>
      <c r="C163" s="51"/>
      <c r="D163" s="201"/>
      <c r="E163" s="201"/>
      <c r="F163" s="202"/>
      <c r="G163" s="187"/>
      <c r="H163" s="188"/>
      <c r="I163" s="189"/>
      <c r="J163" s="188"/>
      <c r="K163" s="187"/>
      <c r="L163" s="190"/>
      <c r="M163" s="187"/>
      <c r="N163" s="188"/>
      <c r="O163" s="191">
        <f t="shared" si="37"/>
        <v>0</v>
      </c>
      <c r="P163" s="203">
        <f t="shared" si="38"/>
        <v>0</v>
      </c>
    </row>
    <row r="164" spans="1:16" s="197" customFormat="1" hidden="1">
      <c r="A164" s="196"/>
      <c r="B164" s="195"/>
      <c r="C164" s="51"/>
      <c r="D164" s="201"/>
      <c r="E164" s="201"/>
      <c r="F164" s="202"/>
      <c r="G164" s="187"/>
      <c r="H164" s="188"/>
      <c r="I164" s="189"/>
      <c r="J164" s="188"/>
      <c r="K164" s="187"/>
      <c r="L164" s="190"/>
      <c r="M164" s="187"/>
      <c r="N164" s="188"/>
      <c r="O164" s="191">
        <f t="shared" si="37"/>
        <v>0</v>
      </c>
      <c r="P164" s="203">
        <f t="shared" si="38"/>
        <v>0</v>
      </c>
    </row>
    <row r="165" spans="1:16" s="197" customFormat="1" hidden="1">
      <c r="A165" s="196"/>
      <c r="B165" s="195"/>
      <c r="C165" s="51"/>
      <c r="D165" s="201"/>
      <c r="E165" s="201"/>
      <c r="F165" s="202"/>
      <c r="G165" s="187"/>
      <c r="H165" s="188"/>
      <c r="I165" s="189"/>
      <c r="J165" s="188"/>
      <c r="K165" s="187"/>
      <c r="L165" s="190"/>
      <c r="M165" s="187"/>
      <c r="N165" s="188"/>
      <c r="O165" s="191">
        <f t="shared" si="37"/>
        <v>0</v>
      </c>
      <c r="P165" s="203">
        <f t="shared" si="38"/>
        <v>0</v>
      </c>
    </row>
    <row r="166" spans="1:16" s="197" customFormat="1" hidden="1">
      <c r="A166" s="196"/>
      <c r="B166" s="195"/>
      <c r="C166" s="51"/>
      <c r="D166" s="201"/>
      <c r="E166" s="201"/>
      <c r="F166" s="202"/>
      <c r="G166" s="187"/>
      <c r="H166" s="188"/>
      <c r="I166" s="189"/>
      <c r="J166" s="188"/>
      <c r="K166" s="187"/>
      <c r="L166" s="190"/>
      <c r="M166" s="187"/>
      <c r="N166" s="188"/>
      <c r="O166" s="191">
        <f t="shared" si="37"/>
        <v>0</v>
      </c>
      <c r="P166" s="203">
        <f t="shared" si="38"/>
        <v>0</v>
      </c>
    </row>
    <row r="167" spans="1:16" s="197" customFormat="1" hidden="1">
      <c r="A167" s="196"/>
      <c r="B167" s="195"/>
      <c r="C167" s="51"/>
      <c r="D167" s="201"/>
      <c r="E167" s="201"/>
      <c r="F167" s="202"/>
      <c r="G167" s="187"/>
      <c r="H167" s="188"/>
      <c r="I167" s="189"/>
      <c r="J167" s="188"/>
      <c r="K167" s="187"/>
      <c r="L167" s="190"/>
      <c r="M167" s="187"/>
      <c r="N167" s="188"/>
      <c r="O167" s="191">
        <f t="shared" si="37"/>
        <v>0</v>
      </c>
      <c r="P167" s="203">
        <f t="shared" si="38"/>
        <v>0</v>
      </c>
    </row>
    <row r="168" spans="1:16" s="197" customFormat="1" hidden="1">
      <c r="A168" s="196"/>
      <c r="B168" s="195"/>
      <c r="C168" s="51"/>
      <c r="D168" s="201"/>
      <c r="E168" s="201"/>
      <c r="F168" s="202"/>
      <c r="G168" s="187"/>
      <c r="H168" s="188"/>
      <c r="I168" s="189"/>
      <c r="J168" s="188"/>
      <c r="K168" s="187"/>
      <c r="L168" s="190"/>
      <c r="M168" s="187"/>
      <c r="N168" s="188"/>
      <c r="O168" s="191">
        <f t="shared" si="37"/>
        <v>0</v>
      </c>
      <c r="P168" s="203">
        <f t="shared" si="38"/>
        <v>0</v>
      </c>
    </row>
    <row r="169" spans="1:16" s="197" customFormat="1" hidden="1">
      <c r="A169" s="196"/>
      <c r="B169" s="195"/>
      <c r="C169" s="51"/>
      <c r="D169" s="201"/>
      <c r="E169" s="201"/>
      <c r="F169" s="202"/>
      <c r="G169" s="187"/>
      <c r="H169" s="188"/>
      <c r="I169" s="189"/>
      <c r="J169" s="188"/>
      <c r="K169" s="187"/>
      <c r="L169" s="190"/>
      <c r="M169" s="187"/>
      <c r="N169" s="188"/>
      <c r="O169" s="191">
        <f t="shared" si="35"/>
        <v>0</v>
      </c>
      <c r="P169" s="203">
        <f t="shared" si="36"/>
        <v>0</v>
      </c>
    </row>
    <row r="170" spans="1:16" s="197" customFormat="1" hidden="1">
      <c r="A170" s="196"/>
      <c r="B170" s="195"/>
      <c r="C170" s="51"/>
      <c r="D170" s="201"/>
      <c r="E170" s="201"/>
      <c r="F170" s="202"/>
      <c r="G170" s="187"/>
      <c r="H170" s="188"/>
      <c r="I170" s="189"/>
      <c r="J170" s="188"/>
      <c r="K170" s="187"/>
      <c r="L170" s="190"/>
      <c r="M170" s="187"/>
      <c r="N170" s="188"/>
      <c r="O170" s="191">
        <f t="shared" si="35"/>
        <v>0</v>
      </c>
      <c r="P170" s="203">
        <f t="shared" si="36"/>
        <v>0</v>
      </c>
    </row>
    <row r="171" spans="1:16" s="197" customFormat="1" hidden="1">
      <c r="A171" s="196"/>
      <c r="B171" s="195"/>
      <c r="C171" s="51"/>
      <c r="D171" s="201"/>
      <c r="E171" s="201"/>
      <c r="F171" s="202"/>
      <c r="G171" s="187"/>
      <c r="H171" s="188"/>
      <c r="I171" s="189"/>
      <c r="J171" s="188"/>
      <c r="K171" s="187"/>
      <c r="L171" s="190"/>
      <c r="M171" s="187"/>
      <c r="N171" s="188"/>
      <c r="O171" s="191">
        <f t="shared" si="35"/>
        <v>0</v>
      </c>
      <c r="P171" s="203">
        <f t="shared" si="36"/>
        <v>0</v>
      </c>
    </row>
    <row r="172" spans="1:16" s="197" customFormat="1" hidden="1">
      <c r="A172" s="196"/>
      <c r="B172" s="195"/>
      <c r="C172" s="51"/>
      <c r="D172" s="201"/>
      <c r="E172" s="201"/>
      <c r="F172" s="202"/>
      <c r="G172" s="187"/>
      <c r="H172" s="188"/>
      <c r="I172" s="189"/>
      <c r="J172" s="188"/>
      <c r="K172" s="187"/>
      <c r="L172" s="190"/>
      <c r="M172" s="187"/>
      <c r="N172" s="188"/>
      <c r="O172" s="191">
        <f t="shared" si="35"/>
        <v>0</v>
      </c>
      <c r="P172" s="203">
        <f t="shared" si="36"/>
        <v>0</v>
      </c>
    </row>
    <row r="173" spans="1:16" s="197" customFormat="1" hidden="1">
      <c r="A173" s="196"/>
      <c r="B173" s="195"/>
      <c r="C173" s="51"/>
      <c r="D173" s="201"/>
      <c r="E173" s="201"/>
      <c r="F173" s="202"/>
      <c r="G173" s="187"/>
      <c r="H173" s="188"/>
      <c r="I173" s="189"/>
      <c r="J173" s="188"/>
      <c r="K173" s="187"/>
      <c r="L173" s="190"/>
      <c r="M173" s="187"/>
      <c r="N173" s="188"/>
      <c r="O173" s="191">
        <f t="shared" ref="O173:O176" si="39">SUM(F173:N173)</f>
        <v>0</v>
      </c>
      <c r="P173" s="203">
        <f t="shared" ref="P173:P176" si="40">(F173*$F$3)+(G173*$G$3)+(H173*$H$3)+(I173*$I$3)+(J173*$J$3)+(K173*$K$3)+(L173*$L$3)+(M173*$M$3)+(N173*$N$3)</f>
        <v>0</v>
      </c>
    </row>
    <row r="174" spans="1:16" s="197" customFormat="1" hidden="1">
      <c r="A174" s="196"/>
      <c r="B174" s="195"/>
      <c r="C174" s="51"/>
      <c r="D174" s="201"/>
      <c r="E174" s="201"/>
      <c r="F174" s="202"/>
      <c r="G174" s="187"/>
      <c r="H174" s="188"/>
      <c r="I174" s="189"/>
      <c r="J174" s="188"/>
      <c r="K174" s="187"/>
      <c r="L174" s="190"/>
      <c r="M174" s="187"/>
      <c r="N174" s="188"/>
      <c r="O174" s="191">
        <f t="shared" si="39"/>
        <v>0</v>
      </c>
      <c r="P174" s="203">
        <f t="shared" si="40"/>
        <v>0</v>
      </c>
    </row>
    <row r="175" spans="1:16" s="197" customFormat="1" hidden="1">
      <c r="A175" s="196"/>
      <c r="B175" s="195"/>
      <c r="C175" s="51"/>
      <c r="D175" s="201"/>
      <c r="E175" s="201"/>
      <c r="F175" s="202"/>
      <c r="G175" s="187"/>
      <c r="H175" s="188"/>
      <c r="I175" s="189"/>
      <c r="J175" s="188"/>
      <c r="K175" s="187"/>
      <c r="L175" s="190"/>
      <c r="M175" s="187"/>
      <c r="N175" s="188"/>
      <c r="O175" s="191">
        <f t="shared" si="39"/>
        <v>0</v>
      </c>
      <c r="P175" s="203">
        <f t="shared" si="40"/>
        <v>0</v>
      </c>
    </row>
    <row r="176" spans="1:16" s="197" customFormat="1" hidden="1">
      <c r="A176" s="196"/>
      <c r="B176" s="195"/>
      <c r="C176" s="51"/>
      <c r="D176" s="201"/>
      <c r="E176" s="201"/>
      <c r="F176" s="202"/>
      <c r="G176" s="187"/>
      <c r="H176" s="188"/>
      <c r="I176" s="189"/>
      <c r="J176" s="188"/>
      <c r="K176" s="187"/>
      <c r="L176" s="190"/>
      <c r="M176" s="187"/>
      <c r="N176" s="188"/>
      <c r="O176" s="191">
        <f t="shared" si="39"/>
        <v>0</v>
      </c>
      <c r="P176" s="203">
        <f t="shared" si="40"/>
        <v>0</v>
      </c>
    </row>
    <row r="177" spans="1:16" s="197" customFormat="1" hidden="1">
      <c r="A177" s="196"/>
      <c r="B177" s="195"/>
      <c r="C177" s="51"/>
      <c r="D177" s="201"/>
      <c r="E177" s="201"/>
      <c r="F177" s="202"/>
      <c r="G177" s="187"/>
      <c r="H177" s="188"/>
      <c r="I177" s="189"/>
      <c r="J177" s="188"/>
      <c r="K177" s="187"/>
      <c r="L177" s="190"/>
      <c r="M177" s="187"/>
      <c r="N177" s="188"/>
      <c r="O177" s="191">
        <f t="shared" ref="O177:O180" si="41">SUM(F177:N177)</f>
        <v>0</v>
      </c>
      <c r="P177" s="203">
        <f t="shared" ref="P177:P180" si="42">(F177*$F$3)+(G177*$G$3)+(H177*$H$3)+(I177*$I$3)+(J177*$J$3)+(K177*$K$3)+(L177*$L$3)+(M177*$M$3)+(N177*$N$3)</f>
        <v>0</v>
      </c>
    </row>
    <row r="178" spans="1:16" s="197" customFormat="1" hidden="1">
      <c r="A178" s="196"/>
      <c r="B178" s="195"/>
      <c r="C178" s="51"/>
      <c r="D178" s="201"/>
      <c r="E178" s="201"/>
      <c r="F178" s="202"/>
      <c r="G178" s="187"/>
      <c r="H178" s="188"/>
      <c r="I178" s="189"/>
      <c r="J178" s="188"/>
      <c r="K178" s="187"/>
      <c r="L178" s="190"/>
      <c r="M178" s="187"/>
      <c r="N178" s="188"/>
      <c r="O178" s="191">
        <f t="shared" si="41"/>
        <v>0</v>
      </c>
      <c r="P178" s="203">
        <f t="shared" si="42"/>
        <v>0</v>
      </c>
    </row>
    <row r="179" spans="1:16" s="197" customFormat="1" hidden="1">
      <c r="A179" s="196"/>
      <c r="B179" s="195"/>
      <c r="C179" s="51"/>
      <c r="D179" s="201"/>
      <c r="E179" s="201"/>
      <c r="F179" s="202"/>
      <c r="G179" s="187"/>
      <c r="H179" s="188"/>
      <c r="I179" s="189"/>
      <c r="J179" s="188"/>
      <c r="K179" s="187"/>
      <c r="L179" s="190"/>
      <c r="M179" s="187"/>
      <c r="N179" s="188"/>
      <c r="O179" s="191">
        <f t="shared" si="41"/>
        <v>0</v>
      </c>
      <c r="P179" s="203">
        <f t="shared" si="42"/>
        <v>0</v>
      </c>
    </row>
    <row r="180" spans="1:16" s="197" customFormat="1" hidden="1">
      <c r="A180" s="196"/>
      <c r="B180" s="195"/>
      <c r="C180" s="51"/>
      <c r="D180" s="201"/>
      <c r="E180" s="201"/>
      <c r="F180" s="202"/>
      <c r="G180" s="187"/>
      <c r="H180" s="188"/>
      <c r="I180" s="189"/>
      <c r="J180" s="188"/>
      <c r="K180" s="187"/>
      <c r="L180" s="190"/>
      <c r="M180" s="187"/>
      <c r="N180" s="188"/>
      <c r="O180" s="191">
        <f t="shared" si="41"/>
        <v>0</v>
      </c>
      <c r="P180" s="203">
        <f t="shared" si="42"/>
        <v>0</v>
      </c>
    </row>
    <row r="181" spans="1:16" s="197" customFormat="1" hidden="1">
      <c r="A181" s="196"/>
      <c r="B181" s="195"/>
      <c r="C181" s="51"/>
      <c r="D181" s="201"/>
      <c r="E181" s="201"/>
      <c r="F181" s="202"/>
      <c r="G181" s="187"/>
      <c r="H181" s="188"/>
      <c r="I181" s="189"/>
      <c r="J181" s="188"/>
      <c r="K181" s="187"/>
      <c r="L181" s="190"/>
      <c r="M181" s="187"/>
      <c r="N181" s="188"/>
      <c r="O181" s="191">
        <f t="shared" si="35"/>
        <v>0</v>
      </c>
      <c r="P181" s="203">
        <f t="shared" si="36"/>
        <v>0</v>
      </c>
    </row>
    <row r="182" spans="1:16" s="30" customFormat="1" hidden="1">
      <c r="A182" s="1"/>
      <c r="B182" s="58"/>
      <c r="C182" s="51"/>
      <c r="D182" s="52"/>
      <c r="E182" s="52"/>
      <c r="F182" s="53"/>
      <c r="G182" s="59"/>
      <c r="H182" s="60"/>
      <c r="I182" s="61"/>
      <c r="J182" s="60"/>
      <c r="K182" s="59"/>
      <c r="L182" s="62"/>
      <c r="M182" s="59"/>
      <c r="N182" s="60"/>
      <c r="O182" s="36">
        <f t="shared" si="35"/>
        <v>0</v>
      </c>
      <c r="P182" s="37">
        <f t="shared" si="36"/>
        <v>0</v>
      </c>
    </row>
    <row r="183" spans="1:16" ht="12" hidden="1" thickBot="1">
      <c r="A183" s="38"/>
      <c r="B183" s="39" t="s">
        <v>21</v>
      </c>
      <c r="C183" s="39">
        <f>SUM(C182:C182)</f>
        <v>0</v>
      </c>
      <c r="D183" s="39">
        <f>SUM(D152:D182)</f>
        <v>0</v>
      </c>
      <c r="E183" s="39">
        <f>SUM(E152:E182)</f>
        <v>0</v>
      </c>
      <c r="F183" s="39">
        <f>SUM(F182:F182)</f>
        <v>0</v>
      </c>
      <c r="G183" s="43">
        <f t="shared" ref="G183:P183" si="43">SUM(G152:G182)</f>
        <v>0</v>
      </c>
      <c r="H183" s="43">
        <f t="shared" si="43"/>
        <v>0</v>
      </c>
      <c r="I183" s="43">
        <f t="shared" si="43"/>
        <v>0</v>
      </c>
      <c r="J183" s="43">
        <f t="shared" si="43"/>
        <v>0</v>
      </c>
      <c r="K183" s="43">
        <f t="shared" si="43"/>
        <v>0</v>
      </c>
      <c r="L183" s="43">
        <f t="shared" si="43"/>
        <v>0</v>
      </c>
      <c r="M183" s="43">
        <f t="shared" si="43"/>
        <v>0</v>
      </c>
      <c r="N183" s="43">
        <f t="shared" si="43"/>
        <v>0</v>
      </c>
      <c r="O183" s="44">
        <f t="shared" si="43"/>
        <v>0</v>
      </c>
      <c r="P183" s="45">
        <f t="shared" si="43"/>
        <v>0</v>
      </c>
    </row>
    <row r="184" spans="1:16" hidden="1"/>
    <row r="185" spans="1:16" s="196" customFormat="1" hidden="1"/>
    <row r="186" spans="1:16" s="196" customFormat="1" ht="12" hidden="1" thickBot="1">
      <c r="B186" s="198" t="s">
        <v>70</v>
      </c>
      <c r="C186" s="198"/>
      <c r="D186" s="198"/>
      <c r="E186" s="198"/>
      <c r="F186" s="199"/>
      <c r="G186" s="199"/>
      <c r="H186" s="199"/>
      <c r="I186" s="199"/>
      <c r="J186" s="199"/>
      <c r="K186" s="199"/>
      <c r="L186" s="199"/>
      <c r="M186" s="199"/>
      <c r="N186" s="199"/>
      <c r="O186" s="200"/>
      <c r="P186" s="200"/>
    </row>
    <row r="187" spans="1:16" s="197" customFormat="1" hidden="1">
      <c r="A187" s="196"/>
      <c r="B187" s="195"/>
      <c r="C187" s="63"/>
      <c r="D187" s="201"/>
      <c r="E187" s="201"/>
      <c r="F187" s="202"/>
      <c r="G187" s="187"/>
      <c r="H187" s="188"/>
      <c r="I187" s="189"/>
      <c r="J187" s="188"/>
      <c r="K187" s="187"/>
      <c r="L187" s="190"/>
      <c r="M187" s="187"/>
      <c r="N187" s="188"/>
      <c r="O187" s="191">
        <f t="shared" ref="O187:O188" si="44">SUM(F187:N187)</f>
        <v>0</v>
      </c>
      <c r="P187" s="203">
        <f t="shared" ref="P187:P188" si="45">(F187*$F$3)+(G187*$G$3)+(H187*$H$3)+(I187*$I$3)+(J187*$J$3)+(K187*$K$3)+(L187*$L$3)+(M187*$M$3)+(N187*$N$3)</f>
        <v>0</v>
      </c>
    </row>
    <row r="188" spans="1:16" s="197" customFormat="1" hidden="1">
      <c r="A188" s="196"/>
      <c r="B188" s="195"/>
      <c r="C188" s="51"/>
      <c r="D188" s="201"/>
      <c r="E188" s="201"/>
      <c r="F188" s="202"/>
      <c r="G188" s="187"/>
      <c r="H188" s="188"/>
      <c r="I188" s="189"/>
      <c r="J188" s="188"/>
      <c r="K188" s="187"/>
      <c r="L188" s="190"/>
      <c r="M188" s="187"/>
      <c r="N188" s="188"/>
      <c r="O188" s="191">
        <f t="shared" si="44"/>
        <v>0</v>
      </c>
      <c r="P188" s="203">
        <f t="shared" si="45"/>
        <v>0</v>
      </c>
    </row>
    <row r="189" spans="1:16" s="196" customFormat="1" ht="12" hidden="1" thickBot="1">
      <c r="A189" s="204"/>
      <c r="B189" s="205" t="s">
        <v>21</v>
      </c>
      <c r="C189" s="205">
        <f>SUM(C188:C188)</f>
        <v>0</v>
      </c>
      <c r="D189" s="205">
        <f>SUM(D187:D188)</f>
        <v>0</v>
      </c>
      <c r="E189" s="205">
        <f>SUM(E187:E188)</f>
        <v>0</v>
      </c>
      <c r="F189" s="205">
        <f>SUM(F188:F188)</f>
        <v>0</v>
      </c>
      <c r="G189" s="43">
        <f t="shared" ref="G189:P189" si="46">SUM(G187:G188)</f>
        <v>0</v>
      </c>
      <c r="H189" s="43">
        <f t="shared" si="46"/>
        <v>0</v>
      </c>
      <c r="I189" s="43">
        <f t="shared" si="46"/>
        <v>0</v>
      </c>
      <c r="J189" s="43">
        <f t="shared" si="46"/>
        <v>0</v>
      </c>
      <c r="K189" s="43">
        <f t="shared" si="46"/>
        <v>0</v>
      </c>
      <c r="L189" s="43">
        <f t="shared" si="46"/>
        <v>0</v>
      </c>
      <c r="M189" s="43">
        <f t="shared" si="46"/>
        <v>0</v>
      </c>
      <c r="N189" s="43">
        <f t="shared" si="46"/>
        <v>0</v>
      </c>
      <c r="O189" s="44">
        <f t="shared" si="46"/>
        <v>0</v>
      </c>
      <c r="P189" s="45">
        <f t="shared" si="46"/>
        <v>0</v>
      </c>
    </row>
    <row r="190" spans="1:16" s="196" customFormat="1" hidden="1"/>
    <row r="192" spans="1:16" ht="12" thickBot="1">
      <c r="B192" s="33" t="s">
        <v>77</v>
      </c>
      <c r="C192" s="33"/>
      <c r="D192" s="33"/>
      <c r="E192" s="33"/>
      <c r="F192" s="34"/>
      <c r="G192" s="34"/>
      <c r="H192" s="34"/>
      <c r="I192" s="34"/>
      <c r="J192" s="34"/>
      <c r="K192" s="34"/>
      <c r="L192" s="34"/>
      <c r="M192" s="34"/>
      <c r="N192" s="34"/>
      <c r="O192" s="35"/>
      <c r="P192" s="35"/>
    </row>
    <row r="193" spans="1:16" s="30" customFormat="1" ht="11.25" customHeight="1">
      <c r="A193" s="1"/>
      <c r="B193" s="58" t="s">
        <v>105</v>
      </c>
      <c r="C193" s="51"/>
      <c r="D193" s="52"/>
      <c r="E193" s="52"/>
      <c r="F193" s="53"/>
      <c r="G193" s="59">
        <v>6</v>
      </c>
      <c r="H193" s="60"/>
      <c r="I193" s="61">
        <v>4</v>
      </c>
      <c r="J193" s="60"/>
      <c r="K193" s="59"/>
      <c r="L193" s="62"/>
      <c r="M193" s="59"/>
      <c r="N193" s="60"/>
      <c r="O193" s="36">
        <f t="shared" ref="O193:O219" si="47">SUM(F193:N193)</f>
        <v>10</v>
      </c>
      <c r="P193" s="37">
        <f t="shared" ref="P193:P219" si="48">(F193*$F$3)+(G193*$G$3)+(H193*$H$3)+(I193*$I$3)+(J193*$J$3)+(K193*$K$3)+(L193*$L$3)+(M193*$M$3)+(N193*$N$3)</f>
        <v>3.5</v>
      </c>
    </row>
    <row r="194" spans="1:16" s="197" customFormat="1" ht="11.25" customHeight="1">
      <c r="A194" s="196"/>
      <c r="B194" s="195" t="s">
        <v>106</v>
      </c>
      <c r="C194" s="51"/>
      <c r="D194" s="201"/>
      <c r="E194" s="201"/>
      <c r="F194" s="202"/>
      <c r="G194" s="187">
        <v>12</v>
      </c>
      <c r="H194" s="188"/>
      <c r="I194" s="189">
        <v>8</v>
      </c>
      <c r="J194" s="188"/>
      <c r="K194" s="187"/>
      <c r="L194" s="190"/>
      <c r="M194" s="187"/>
      <c r="N194" s="188"/>
      <c r="O194" s="191">
        <f t="shared" si="47"/>
        <v>20</v>
      </c>
      <c r="P194" s="203">
        <f t="shared" si="48"/>
        <v>7</v>
      </c>
    </row>
    <row r="195" spans="1:16" s="197" customFormat="1" ht="11.25" customHeight="1">
      <c r="A195" s="196"/>
      <c r="B195" s="195" t="s">
        <v>107</v>
      </c>
      <c r="C195" s="51"/>
      <c r="D195" s="201"/>
      <c r="E195" s="201"/>
      <c r="F195" s="202"/>
      <c r="G195" s="187">
        <v>398</v>
      </c>
      <c r="H195" s="188"/>
      <c r="I195" s="189">
        <v>42</v>
      </c>
      <c r="J195" s="188"/>
      <c r="K195" s="187"/>
      <c r="L195" s="190"/>
      <c r="M195" s="187"/>
      <c r="N195" s="188">
        <v>2</v>
      </c>
      <c r="O195" s="191">
        <f t="shared" si="47"/>
        <v>442</v>
      </c>
      <c r="P195" s="203">
        <f t="shared" si="48"/>
        <v>124.5</v>
      </c>
    </row>
    <row r="196" spans="1:16" s="197" customFormat="1" ht="11.25" customHeight="1">
      <c r="A196" s="196"/>
      <c r="B196" s="195" t="s">
        <v>108</v>
      </c>
      <c r="C196" s="51"/>
      <c r="D196" s="201"/>
      <c r="E196" s="201"/>
      <c r="F196" s="202"/>
      <c r="G196" s="187">
        <v>622</v>
      </c>
      <c r="H196" s="188"/>
      <c r="I196" s="189">
        <v>10</v>
      </c>
      <c r="J196" s="188"/>
      <c r="K196" s="187"/>
      <c r="L196" s="190"/>
      <c r="M196" s="187"/>
      <c r="N196" s="188">
        <v>4</v>
      </c>
      <c r="O196" s="191">
        <f t="shared" si="47"/>
        <v>636</v>
      </c>
      <c r="P196" s="203">
        <f t="shared" si="48"/>
        <v>168.5</v>
      </c>
    </row>
    <row r="197" spans="1:16" s="197" customFormat="1" ht="11.25" customHeight="1">
      <c r="A197" s="196"/>
      <c r="B197" s="195" t="s">
        <v>109</v>
      </c>
      <c r="C197" s="51"/>
      <c r="D197" s="201"/>
      <c r="E197" s="201"/>
      <c r="F197" s="202"/>
      <c r="G197" s="187">
        <v>6</v>
      </c>
      <c r="H197" s="188"/>
      <c r="I197" s="189">
        <v>4</v>
      </c>
      <c r="J197" s="188"/>
      <c r="K197" s="187"/>
      <c r="L197" s="190"/>
      <c r="M197" s="187"/>
      <c r="N197" s="188"/>
      <c r="O197" s="191">
        <f t="shared" si="47"/>
        <v>10</v>
      </c>
      <c r="P197" s="203">
        <f t="shared" si="48"/>
        <v>3.5</v>
      </c>
    </row>
    <row r="198" spans="1:16" s="197" customFormat="1" ht="11.25" customHeight="1">
      <c r="A198" s="196"/>
      <c r="B198" s="195" t="s">
        <v>110</v>
      </c>
      <c r="C198" s="51"/>
      <c r="D198" s="201"/>
      <c r="E198" s="201"/>
      <c r="F198" s="202"/>
      <c r="G198" s="187">
        <v>6</v>
      </c>
      <c r="H198" s="188"/>
      <c r="I198" s="189">
        <v>4</v>
      </c>
      <c r="J198" s="188"/>
      <c r="K198" s="187"/>
      <c r="L198" s="190"/>
      <c r="M198" s="187"/>
      <c r="N198" s="188">
        <v>18</v>
      </c>
      <c r="O198" s="191">
        <f t="shared" si="47"/>
        <v>28</v>
      </c>
      <c r="P198" s="203">
        <f t="shared" si="48"/>
        <v>39.5</v>
      </c>
    </row>
    <row r="199" spans="1:16" s="197" customFormat="1" ht="11.25" customHeight="1">
      <c r="A199" s="196"/>
      <c r="B199" s="195" t="s">
        <v>111</v>
      </c>
      <c r="C199" s="51"/>
      <c r="D199" s="201"/>
      <c r="E199" s="201"/>
      <c r="F199" s="202"/>
      <c r="G199" s="187">
        <v>6</v>
      </c>
      <c r="H199" s="188"/>
      <c r="I199" s="189">
        <v>4</v>
      </c>
      <c r="J199" s="188"/>
      <c r="K199" s="187"/>
      <c r="L199" s="190"/>
      <c r="M199" s="187"/>
      <c r="N199" s="188"/>
      <c r="O199" s="191">
        <f t="shared" si="47"/>
        <v>10</v>
      </c>
      <c r="P199" s="203">
        <f t="shared" si="48"/>
        <v>3.5</v>
      </c>
    </row>
    <row r="200" spans="1:16" s="197" customFormat="1" ht="11.25" customHeight="1">
      <c r="A200" s="196"/>
      <c r="B200" s="195" t="s">
        <v>112</v>
      </c>
      <c r="C200" s="51"/>
      <c r="D200" s="201"/>
      <c r="E200" s="201"/>
      <c r="F200" s="202"/>
      <c r="G200" s="187">
        <v>6</v>
      </c>
      <c r="H200" s="188"/>
      <c r="I200" s="189">
        <v>4</v>
      </c>
      <c r="J200" s="188">
        <v>1</v>
      </c>
      <c r="K200" s="187"/>
      <c r="L200" s="190"/>
      <c r="M200" s="187"/>
      <c r="N200" s="188">
        <v>9</v>
      </c>
      <c r="O200" s="191">
        <f t="shared" si="47"/>
        <v>20</v>
      </c>
      <c r="P200" s="203">
        <f t="shared" si="48"/>
        <v>22</v>
      </c>
    </row>
    <row r="201" spans="1:16" s="197" customFormat="1" ht="11.25" customHeight="1">
      <c r="A201" s="196"/>
      <c r="B201" s="195" t="s">
        <v>113</v>
      </c>
      <c r="C201" s="51"/>
      <c r="D201" s="201"/>
      <c r="E201" s="201"/>
      <c r="F201" s="202"/>
      <c r="G201" s="187">
        <v>12</v>
      </c>
      <c r="H201" s="188"/>
      <c r="I201" s="189">
        <v>8</v>
      </c>
      <c r="J201" s="188"/>
      <c r="K201" s="187"/>
      <c r="L201" s="190"/>
      <c r="M201" s="187"/>
      <c r="N201" s="188">
        <v>1</v>
      </c>
      <c r="O201" s="191">
        <f t="shared" si="47"/>
        <v>21</v>
      </c>
      <c r="P201" s="203">
        <f t="shared" si="48"/>
        <v>9</v>
      </c>
    </row>
    <row r="202" spans="1:16" s="197" customFormat="1" ht="11.25" customHeight="1">
      <c r="A202" s="196"/>
      <c r="B202" s="195" t="s">
        <v>114</v>
      </c>
      <c r="C202" s="51"/>
      <c r="D202" s="201"/>
      <c r="E202" s="201"/>
      <c r="F202" s="202"/>
      <c r="G202" s="187">
        <v>6</v>
      </c>
      <c r="H202" s="188"/>
      <c r="I202" s="189">
        <v>4</v>
      </c>
      <c r="J202" s="188"/>
      <c r="K202" s="187"/>
      <c r="L202" s="190"/>
      <c r="M202" s="187"/>
      <c r="N202" s="188"/>
      <c r="O202" s="191">
        <f t="shared" si="47"/>
        <v>10</v>
      </c>
      <c r="P202" s="203">
        <f t="shared" si="48"/>
        <v>3.5</v>
      </c>
    </row>
    <row r="203" spans="1:16" s="197" customFormat="1" ht="11.25" customHeight="1">
      <c r="A203" s="196"/>
      <c r="B203" s="195" t="s">
        <v>115</v>
      </c>
      <c r="C203" s="51"/>
      <c r="D203" s="201"/>
      <c r="E203" s="201"/>
      <c r="F203" s="202"/>
      <c r="G203" s="187"/>
      <c r="H203" s="188"/>
      <c r="I203" s="189">
        <v>283</v>
      </c>
      <c r="J203" s="188"/>
      <c r="K203" s="187"/>
      <c r="L203" s="190"/>
      <c r="M203" s="187"/>
      <c r="N203" s="188"/>
      <c r="O203" s="191">
        <f t="shared" si="47"/>
        <v>283</v>
      </c>
      <c r="P203" s="203">
        <f t="shared" si="48"/>
        <v>141.5</v>
      </c>
    </row>
    <row r="204" spans="1:16" s="197" customFormat="1" ht="11.25" customHeight="1">
      <c r="A204" s="196"/>
      <c r="B204" s="195" t="s">
        <v>116</v>
      </c>
      <c r="C204" s="51"/>
      <c r="D204" s="201"/>
      <c r="E204" s="201"/>
      <c r="F204" s="202"/>
      <c r="G204" s="187">
        <v>76</v>
      </c>
      <c r="H204" s="188"/>
      <c r="I204" s="189">
        <v>5</v>
      </c>
      <c r="J204" s="188"/>
      <c r="K204" s="187"/>
      <c r="L204" s="190">
        <v>1</v>
      </c>
      <c r="M204" s="187"/>
      <c r="N204" s="188">
        <v>2</v>
      </c>
      <c r="O204" s="191">
        <f t="shared" si="47"/>
        <v>84</v>
      </c>
      <c r="P204" s="203">
        <f t="shared" si="48"/>
        <v>26.5</v>
      </c>
    </row>
    <row r="205" spans="1:16" s="197" customFormat="1" ht="11.25" customHeight="1">
      <c r="A205" s="196"/>
      <c r="B205" s="195" t="s">
        <v>117</v>
      </c>
      <c r="C205" s="51"/>
      <c r="D205" s="201"/>
      <c r="E205" s="201"/>
      <c r="F205" s="202"/>
      <c r="G205" s="187"/>
      <c r="H205" s="188"/>
      <c r="I205" s="189">
        <v>0</v>
      </c>
      <c r="J205" s="188"/>
      <c r="K205" s="187"/>
      <c r="L205" s="190"/>
      <c r="M205" s="187"/>
      <c r="N205" s="188">
        <v>5</v>
      </c>
      <c r="O205" s="191">
        <f t="shared" si="47"/>
        <v>5</v>
      </c>
      <c r="P205" s="203">
        <f t="shared" si="48"/>
        <v>10</v>
      </c>
    </row>
    <row r="206" spans="1:16" s="197" customFormat="1" ht="11.25" customHeight="1">
      <c r="A206" s="196"/>
      <c r="B206" s="195" t="s">
        <v>118</v>
      </c>
      <c r="C206" s="51"/>
      <c r="D206" s="201"/>
      <c r="E206" s="201"/>
      <c r="F206" s="202"/>
      <c r="G206" s="187">
        <v>6</v>
      </c>
      <c r="H206" s="188"/>
      <c r="I206" s="189">
        <v>4</v>
      </c>
      <c r="J206" s="188"/>
      <c r="K206" s="187">
        <v>3</v>
      </c>
      <c r="L206" s="190"/>
      <c r="M206" s="187"/>
      <c r="N206" s="188">
        <v>1</v>
      </c>
      <c r="O206" s="191">
        <f t="shared" si="47"/>
        <v>14</v>
      </c>
      <c r="P206" s="203">
        <f t="shared" si="48"/>
        <v>8.5</v>
      </c>
    </row>
    <row r="207" spans="1:16" s="197" customFormat="1" ht="11.25" customHeight="1">
      <c r="A207" s="196"/>
      <c r="B207" s="195" t="s">
        <v>119</v>
      </c>
      <c r="C207" s="51"/>
      <c r="D207" s="201"/>
      <c r="E207" s="201"/>
      <c r="F207" s="202"/>
      <c r="G207" s="187"/>
      <c r="H207" s="188"/>
      <c r="I207" s="189"/>
      <c r="J207" s="188"/>
      <c r="K207" s="187"/>
      <c r="L207" s="190">
        <v>2</v>
      </c>
      <c r="M207" s="187"/>
      <c r="N207" s="188"/>
      <c r="O207" s="191">
        <f t="shared" si="47"/>
        <v>2</v>
      </c>
      <c r="P207" s="203">
        <f t="shared" si="48"/>
        <v>2</v>
      </c>
    </row>
    <row r="208" spans="1:16" s="197" customFormat="1" ht="11.25" customHeight="1">
      <c r="A208" s="196"/>
      <c r="B208" s="195" t="s">
        <v>120</v>
      </c>
      <c r="C208" s="51"/>
      <c r="D208" s="201"/>
      <c r="E208" s="201"/>
      <c r="F208" s="202"/>
      <c r="G208" s="187">
        <v>6</v>
      </c>
      <c r="H208" s="188"/>
      <c r="I208" s="189">
        <v>4</v>
      </c>
      <c r="J208" s="188"/>
      <c r="K208" s="187"/>
      <c r="L208" s="190"/>
      <c r="M208" s="187"/>
      <c r="N208" s="188"/>
      <c r="O208" s="191">
        <f t="shared" si="47"/>
        <v>10</v>
      </c>
      <c r="P208" s="203">
        <f t="shared" si="48"/>
        <v>3.5</v>
      </c>
    </row>
    <row r="209" spans="1:16" s="197" customFormat="1" ht="11.25" customHeight="1">
      <c r="A209" s="196"/>
      <c r="B209" s="195" t="s">
        <v>121</v>
      </c>
      <c r="C209" s="51"/>
      <c r="D209" s="201"/>
      <c r="E209" s="201"/>
      <c r="F209" s="202"/>
      <c r="G209" s="187">
        <v>6</v>
      </c>
      <c r="H209" s="188"/>
      <c r="I209" s="189">
        <v>4</v>
      </c>
      <c r="J209" s="188"/>
      <c r="K209" s="187"/>
      <c r="L209" s="190"/>
      <c r="M209" s="187"/>
      <c r="N209" s="188">
        <v>1</v>
      </c>
      <c r="O209" s="191">
        <f t="shared" si="47"/>
        <v>11</v>
      </c>
      <c r="P209" s="203">
        <f t="shared" si="48"/>
        <v>5.5</v>
      </c>
    </row>
    <row r="210" spans="1:16" s="197" customFormat="1" ht="11.25" customHeight="1">
      <c r="A210" s="196"/>
      <c r="B210" s="195" t="s">
        <v>122</v>
      </c>
      <c r="C210" s="51"/>
      <c r="D210" s="201"/>
      <c r="E210" s="201"/>
      <c r="F210" s="202"/>
      <c r="G210" s="187">
        <v>60</v>
      </c>
      <c r="H210" s="188"/>
      <c r="I210" s="189">
        <v>40</v>
      </c>
      <c r="J210" s="188"/>
      <c r="K210" s="187"/>
      <c r="L210" s="190"/>
      <c r="M210" s="187"/>
      <c r="N210" s="188"/>
      <c r="O210" s="191">
        <f t="shared" si="47"/>
        <v>100</v>
      </c>
      <c r="P210" s="203">
        <f t="shared" si="48"/>
        <v>35</v>
      </c>
    </row>
    <row r="211" spans="1:16" s="197" customFormat="1" ht="11.25" customHeight="1">
      <c r="A211" s="196"/>
      <c r="B211" s="195" t="s">
        <v>123</v>
      </c>
      <c r="C211" s="51"/>
      <c r="D211" s="201"/>
      <c r="E211" s="201"/>
      <c r="F211" s="202"/>
      <c r="G211" s="187">
        <v>12</v>
      </c>
      <c r="H211" s="188"/>
      <c r="I211" s="189">
        <v>8</v>
      </c>
      <c r="J211" s="188"/>
      <c r="K211" s="187"/>
      <c r="L211" s="190"/>
      <c r="M211" s="187"/>
      <c r="N211" s="188"/>
      <c r="O211" s="191">
        <f t="shared" si="47"/>
        <v>20</v>
      </c>
      <c r="P211" s="203">
        <f t="shared" si="48"/>
        <v>7</v>
      </c>
    </row>
    <row r="212" spans="1:16" s="197" customFormat="1" ht="11.25" customHeight="1">
      <c r="A212" s="196"/>
      <c r="B212" s="195" t="s">
        <v>124</v>
      </c>
      <c r="C212" s="51"/>
      <c r="D212" s="201"/>
      <c r="E212" s="201"/>
      <c r="F212" s="202"/>
      <c r="G212" s="187">
        <v>6</v>
      </c>
      <c r="H212" s="188"/>
      <c r="I212" s="189">
        <v>4</v>
      </c>
      <c r="J212" s="188"/>
      <c r="K212" s="187"/>
      <c r="L212" s="190"/>
      <c r="M212" s="187"/>
      <c r="N212" s="188"/>
      <c r="O212" s="191">
        <f t="shared" si="47"/>
        <v>10</v>
      </c>
      <c r="P212" s="203">
        <f t="shared" si="48"/>
        <v>3.5</v>
      </c>
    </row>
    <row r="213" spans="1:16" s="197" customFormat="1" ht="11.25" customHeight="1">
      <c r="A213" s="196"/>
      <c r="B213" s="195" t="s">
        <v>125</v>
      </c>
      <c r="C213" s="51"/>
      <c r="D213" s="201"/>
      <c r="E213" s="201"/>
      <c r="F213" s="202"/>
      <c r="G213" s="187">
        <v>6</v>
      </c>
      <c r="H213" s="188"/>
      <c r="I213" s="189">
        <v>4</v>
      </c>
      <c r="J213" s="188"/>
      <c r="K213" s="187"/>
      <c r="L213" s="190"/>
      <c r="M213" s="187"/>
      <c r="N213" s="188"/>
      <c r="O213" s="191">
        <f t="shared" si="47"/>
        <v>10</v>
      </c>
      <c r="P213" s="203">
        <f t="shared" si="48"/>
        <v>3.5</v>
      </c>
    </row>
    <row r="214" spans="1:16" s="197" customFormat="1" ht="11.25" customHeight="1">
      <c r="A214" s="196"/>
      <c r="B214" s="195" t="s">
        <v>126</v>
      </c>
      <c r="C214" s="51"/>
      <c r="D214" s="201"/>
      <c r="E214" s="201"/>
      <c r="F214" s="202"/>
      <c r="G214" s="187">
        <v>6</v>
      </c>
      <c r="H214" s="188"/>
      <c r="I214" s="189">
        <v>4</v>
      </c>
      <c r="J214" s="188"/>
      <c r="K214" s="187">
        <v>1</v>
      </c>
      <c r="L214" s="190"/>
      <c r="M214" s="187"/>
      <c r="N214" s="188">
        <v>1</v>
      </c>
      <c r="O214" s="191">
        <f t="shared" si="47"/>
        <v>12</v>
      </c>
      <c r="P214" s="203">
        <f t="shared" si="48"/>
        <v>6.5</v>
      </c>
    </row>
    <row r="215" spans="1:16" s="197" customFormat="1" ht="11.25" customHeight="1">
      <c r="A215" s="196"/>
      <c r="B215" s="195" t="s">
        <v>127</v>
      </c>
      <c r="C215" s="51"/>
      <c r="D215" s="201"/>
      <c r="E215" s="201"/>
      <c r="F215" s="202"/>
      <c r="G215" s="187">
        <v>7</v>
      </c>
      <c r="H215" s="188"/>
      <c r="I215" s="189"/>
      <c r="J215" s="188"/>
      <c r="K215" s="187"/>
      <c r="L215" s="190"/>
      <c r="M215" s="187"/>
      <c r="N215" s="188"/>
      <c r="O215" s="191">
        <f t="shared" si="47"/>
        <v>7</v>
      </c>
      <c r="P215" s="203">
        <f t="shared" si="48"/>
        <v>1.75</v>
      </c>
    </row>
    <row r="216" spans="1:16" s="197" customFormat="1" ht="11.25" customHeight="1">
      <c r="A216" s="196"/>
      <c r="B216" s="195" t="s">
        <v>128</v>
      </c>
      <c r="C216" s="51"/>
      <c r="D216" s="201"/>
      <c r="E216" s="201"/>
      <c r="F216" s="202"/>
      <c r="G216" s="187">
        <v>34</v>
      </c>
      <c r="H216" s="188"/>
      <c r="I216" s="189">
        <v>8</v>
      </c>
      <c r="J216" s="188"/>
      <c r="K216" s="187">
        <v>2</v>
      </c>
      <c r="L216" s="190"/>
      <c r="M216" s="187"/>
      <c r="N216" s="188"/>
      <c r="O216" s="191">
        <f t="shared" si="47"/>
        <v>44</v>
      </c>
      <c r="P216" s="203">
        <f t="shared" si="48"/>
        <v>14.5</v>
      </c>
    </row>
    <row r="217" spans="1:16" s="197" customFormat="1" ht="11.25" customHeight="1">
      <c r="A217" s="196"/>
      <c r="B217" s="195" t="s">
        <v>129</v>
      </c>
      <c r="C217" s="51"/>
      <c r="D217" s="201"/>
      <c r="E217" s="201"/>
      <c r="F217" s="202"/>
      <c r="G217" s="187">
        <v>20</v>
      </c>
      <c r="H217" s="188"/>
      <c r="I217" s="189"/>
      <c r="J217" s="188"/>
      <c r="K217" s="187">
        <v>28</v>
      </c>
      <c r="L217" s="190"/>
      <c r="M217" s="187"/>
      <c r="N217" s="188">
        <v>46</v>
      </c>
      <c r="O217" s="191">
        <f t="shared" si="47"/>
        <v>94</v>
      </c>
      <c r="P217" s="203">
        <f t="shared" si="48"/>
        <v>125</v>
      </c>
    </row>
    <row r="218" spans="1:16" s="197" customFormat="1" ht="11.25" customHeight="1">
      <c r="A218" s="196"/>
      <c r="B218" s="195" t="s">
        <v>130</v>
      </c>
      <c r="C218" s="51"/>
      <c r="D218" s="201"/>
      <c r="E218" s="201"/>
      <c r="F218" s="202"/>
      <c r="G218" s="187">
        <v>143</v>
      </c>
      <c r="H218" s="188"/>
      <c r="I218" s="189"/>
      <c r="J218" s="188">
        <v>2</v>
      </c>
      <c r="K218" s="187">
        <v>25</v>
      </c>
      <c r="L218" s="190">
        <v>2</v>
      </c>
      <c r="M218" s="187"/>
      <c r="N218" s="188">
        <v>19</v>
      </c>
      <c r="O218" s="191">
        <f t="shared" si="47"/>
        <v>191</v>
      </c>
      <c r="P218" s="203">
        <f t="shared" si="48"/>
        <v>101.75</v>
      </c>
    </row>
    <row r="219" spans="1:16" s="30" customFormat="1" ht="11.25" customHeight="1">
      <c r="A219" s="1"/>
      <c r="B219" s="58"/>
      <c r="C219" s="51"/>
      <c r="D219" s="52"/>
      <c r="E219" s="52"/>
      <c r="F219" s="53"/>
      <c r="G219" s="59"/>
      <c r="H219" s="60"/>
      <c r="I219" s="61"/>
      <c r="J219" s="60"/>
      <c r="K219" s="59"/>
      <c r="L219" s="62"/>
      <c r="M219" s="59"/>
      <c r="N219" s="60"/>
      <c r="O219" s="36">
        <f t="shared" si="47"/>
        <v>0</v>
      </c>
      <c r="P219" s="37">
        <f t="shared" si="48"/>
        <v>0</v>
      </c>
    </row>
    <row r="220" spans="1:16" ht="12" thickBot="1">
      <c r="A220" s="38"/>
      <c r="B220" s="39" t="s">
        <v>21</v>
      </c>
      <c r="C220" s="39">
        <f t="shared" ref="C220:P220" si="49">SUM(C193:C219)</f>
        <v>0</v>
      </c>
      <c r="D220" s="39">
        <f t="shared" si="49"/>
        <v>0</v>
      </c>
      <c r="E220" s="39">
        <f t="shared" si="49"/>
        <v>0</v>
      </c>
      <c r="F220" s="39">
        <f t="shared" si="49"/>
        <v>0</v>
      </c>
      <c r="G220" s="43">
        <f t="shared" si="49"/>
        <v>1468</v>
      </c>
      <c r="H220" s="43">
        <f t="shared" si="49"/>
        <v>0</v>
      </c>
      <c r="I220" s="43">
        <f t="shared" si="49"/>
        <v>460</v>
      </c>
      <c r="J220" s="43">
        <f t="shared" si="49"/>
        <v>3</v>
      </c>
      <c r="K220" s="43">
        <f t="shared" si="49"/>
        <v>59</v>
      </c>
      <c r="L220" s="43">
        <f t="shared" si="49"/>
        <v>5</v>
      </c>
      <c r="M220" s="43">
        <f t="shared" si="49"/>
        <v>0</v>
      </c>
      <c r="N220" s="43">
        <f t="shared" si="49"/>
        <v>109</v>
      </c>
      <c r="O220" s="44">
        <f t="shared" si="49"/>
        <v>2104</v>
      </c>
      <c r="P220" s="45">
        <f t="shared" si="49"/>
        <v>880.5</v>
      </c>
    </row>
    <row r="221" spans="1:16" ht="11.25" customHeight="1">
      <c r="A221" s="38"/>
      <c r="B221" s="54"/>
      <c r="C221" s="54"/>
      <c r="D221" s="54"/>
      <c r="E221" s="54"/>
      <c r="F221" s="54"/>
      <c r="G221" s="55"/>
      <c r="H221" s="55"/>
      <c r="I221" s="55"/>
      <c r="J221" s="55"/>
      <c r="K221" s="55"/>
      <c r="L221" s="55"/>
      <c r="M221" s="55"/>
      <c r="N221" s="55"/>
      <c r="O221" s="56"/>
      <c r="P221" s="57"/>
    </row>
    <row r="222" spans="1:16" ht="11.25" hidden="1" customHeight="1">
      <c r="B222" s="46"/>
      <c r="C222" s="46"/>
      <c r="D222" s="46"/>
      <c r="E222" s="46"/>
      <c r="F222" s="46"/>
      <c r="G222" s="46"/>
      <c r="H222" s="46"/>
      <c r="I222" s="46"/>
      <c r="J222" s="46"/>
      <c r="K222" s="46"/>
      <c r="L222" s="46"/>
      <c r="M222" s="46"/>
      <c r="N222" s="46"/>
      <c r="O222" s="46"/>
      <c r="P222" s="46"/>
    </row>
    <row r="223" spans="1:16" ht="12" hidden="1" thickBot="1">
      <c r="B223" s="33" t="s">
        <v>69</v>
      </c>
      <c r="C223" s="33"/>
      <c r="D223" s="33"/>
      <c r="E223" s="33"/>
      <c r="F223" s="34"/>
      <c r="G223" s="34"/>
      <c r="H223" s="34"/>
      <c r="I223" s="34"/>
      <c r="J223" s="34"/>
      <c r="K223" s="34"/>
      <c r="L223" s="34"/>
      <c r="M223" s="34"/>
      <c r="N223" s="34"/>
      <c r="O223" s="35"/>
      <c r="P223" s="35"/>
    </row>
    <row r="224" spans="1:16" s="30" customFormat="1" hidden="1">
      <c r="A224" s="1"/>
      <c r="B224" s="58"/>
      <c r="C224" s="51"/>
      <c r="D224" s="52"/>
      <c r="E224" s="52"/>
      <c r="F224" s="53"/>
      <c r="G224" s="59"/>
      <c r="H224" s="60"/>
      <c r="I224" s="61"/>
      <c r="J224" s="60"/>
      <c r="K224" s="59"/>
      <c r="L224" s="62"/>
      <c r="M224" s="59"/>
      <c r="N224" s="60"/>
      <c r="O224" s="36">
        <f>SUM(F224:N224)</f>
        <v>0</v>
      </c>
      <c r="P224" s="37">
        <f>(F224*$F$3)+(G224*$G$3)+(H224*$H$3)+(I224*$I$3)+(J224*$J$3)+(K224*$K$3)+(L224*$L$3)+(M224*$M$3)+(N224*$N$3)</f>
        <v>0</v>
      </c>
    </row>
    <row r="225" spans="1:16" s="30" customFormat="1" hidden="1">
      <c r="A225" s="1"/>
      <c r="B225" s="58"/>
      <c r="C225" s="51"/>
      <c r="D225" s="52"/>
      <c r="E225" s="52"/>
      <c r="F225" s="53"/>
      <c r="G225" s="59"/>
      <c r="H225" s="60"/>
      <c r="I225" s="61"/>
      <c r="J225" s="60"/>
      <c r="K225" s="59"/>
      <c r="L225" s="62"/>
      <c r="M225" s="59"/>
      <c r="N225" s="60"/>
      <c r="O225" s="36">
        <f>SUM(F225:N225)</f>
        <v>0</v>
      </c>
      <c r="P225" s="37">
        <f>(F225*$F$3)+(G225*$G$3)+(H225*$H$3)+(I225*$I$3)+(J225*$J$3)+(K225*$K$3)+(L225*$L$3)+(M225*$M$3)+(N225*$N$3)</f>
        <v>0</v>
      </c>
    </row>
    <row r="226" spans="1:16" s="30" customFormat="1" hidden="1">
      <c r="A226" s="1"/>
      <c r="B226" s="58"/>
      <c r="C226" s="51"/>
      <c r="D226" s="52"/>
      <c r="E226" s="52"/>
      <c r="F226" s="53"/>
      <c r="G226" s="59"/>
      <c r="H226" s="60"/>
      <c r="I226" s="61"/>
      <c r="J226" s="60"/>
      <c r="K226" s="59"/>
      <c r="L226" s="62"/>
      <c r="M226" s="59"/>
      <c r="N226" s="60"/>
      <c r="O226" s="36">
        <f>SUM(F226:N226)</f>
        <v>0</v>
      </c>
      <c r="P226" s="37">
        <f>(F226*$F$3)+(G226*$G$3)+(H226*$H$3)+(I226*$I$3)+(J226*$J$3)+(K226*$K$3)+(L226*$L$3)+(M226*$M$3)+(N226*$N$3)</f>
        <v>0</v>
      </c>
    </row>
    <row r="227" spans="1:16" ht="12" hidden="1" thickBot="1">
      <c r="A227" s="38"/>
      <c r="B227" s="39" t="s">
        <v>21</v>
      </c>
      <c r="C227" s="39">
        <f t="shared" ref="C227:O227" si="50">SUM(C224:C226)</f>
        <v>0</v>
      </c>
      <c r="D227" s="39">
        <f t="shared" si="50"/>
        <v>0</v>
      </c>
      <c r="E227" s="39">
        <f t="shared" si="50"/>
        <v>0</v>
      </c>
      <c r="F227" s="39">
        <f t="shared" si="50"/>
        <v>0</v>
      </c>
      <c r="G227" s="43">
        <f t="shared" si="50"/>
        <v>0</v>
      </c>
      <c r="H227" s="43">
        <f t="shared" si="50"/>
        <v>0</v>
      </c>
      <c r="I227" s="43">
        <f t="shared" si="50"/>
        <v>0</v>
      </c>
      <c r="J227" s="43">
        <f t="shared" si="50"/>
        <v>0</v>
      </c>
      <c r="K227" s="43">
        <f t="shared" si="50"/>
        <v>0</v>
      </c>
      <c r="L227" s="43">
        <f t="shared" si="50"/>
        <v>0</v>
      </c>
      <c r="M227" s="43">
        <f t="shared" si="50"/>
        <v>0</v>
      </c>
      <c r="N227" s="43">
        <f t="shared" si="50"/>
        <v>0</v>
      </c>
      <c r="O227" s="44">
        <f t="shared" si="50"/>
        <v>0</v>
      </c>
      <c r="P227" s="45">
        <f>SUM(P224:P226)</f>
        <v>0</v>
      </c>
    </row>
    <row r="228" spans="1:16" ht="12.75" hidden="1">
      <c r="B228" s="2"/>
      <c r="C228" s="2"/>
      <c r="D228" s="2"/>
      <c r="E228" s="2"/>
      <c r="F228" s="47"/>
      <c r="G228" s="47"/>
      <c r="H228" s="47"/>
      <c r="I228" s="47"/>
      <c r="J228" s="47"/>
      <c r="K228" s="47"/>
      <c r="L228" s="47"/>
      <c r="M228" s="47"/>
      <c r="N228" s="47"/>
      <c r="O228" s="2"/>
      <c r="P228" s="2"/>
    </row>
    <row r="229" spans="1:16">
      <c r="M229" s="48" t="s">
        <v>21</v>
      </c>
      <c r="O229" s="49">
        <f>O227+O220+O189+O183+O148+O129+O123+O86+O80+O68+O61+O50+O16+O10</f>
        <v>3786</v>
      </c>
      <c r="P229" s="50">
        <f>P227+P220+P189+P183+P148+P129+P123+P86+P80+P68+P61+P50+P16+P10</f>
        <v>1548.45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67</v>
      </c>
    </row>
    <row r="3" spans="1:16" ht="12.75">
      <c r="B3" s="2" t="s">
        <v>82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/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4" si="0">SUM(F9:N9)</f>
        <v>0</v>
      </c>
      <c r="P9" s="37">
        <f t="shared" ref="P9:P14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38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0</v>
      </c>
      <c r="P15" s="39">
        <f t="shared" si="2"/>
        <v>0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1"/>
      <c r="N19" s="121"/>
      <c r="O19" s="121"/>
      <c r="P19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10" sqref="B1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65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37</v>
      </c>
      <c r="C9" s="108"/>
      <c r="D9" s="100"/>
      <c r="E9" s="100"/>
      <c r="F9" s="123">
        <v>40</v>
      </c>
      <c r="G9" s="124">
        <v>14</v>
      </c>
      <c r="H9" s="125"/>
      <c r="I9" s="104">
        <v>1</v>
      </c>
      <c r="J9" s="125"/>
      <c r="K9" s="124">
        <v>3</v>
      </c>
      <c r="L9" s="105">
        <v>2</v>
      </c>
      <c r="M9" s="124"/>
      <c r="N9" s="125">
        <v>31</v>
      </c>
      <c r="O9" s="106">
        <f t="shared" ref="O9:O11" si="0">SUM(F9:N9)</f>
        <v>91</v>
      </c>
      <c r="P9" s="107">
        <f t="shared" ref="P9:P11" si="1">(F9*$F$5)+(G9*$G$5)+(H9*$H$5)+(I9*$I$5)+(J9*$J$5)+(K9*$K$5)+(L9*$L$5)+(M9*$M$5)+(N9*$N$5)</f>
        <v>75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40</v>
      </c>
      <c r="G12" s="109">
        <f t="shared" si="2"/>
        <v>14</v>
      </c>
      <c r="H12" s="109">
        <f t="shared" si="2"/>
        <v>0</v>
      </c>
      <c r="I12" s="109">
        <f t="shared" si="2"/>
        <v>1</v>
      </c>
      <c r="J12" s="109">
        <f t="shared" si="2"/>
        <v>0</v>
      </c>
      <c r="K12" s="109">
        <f t="shared" si="2"/>
        <v>3</v>
      </c>
      <c r="L12" s="109">
        <f t="shared" si="2"/>
        <v>2</v>
      </c>
      <c r="M12" s="109">
        <f t="shared" si="2"/>
        <v>0</v>
      </c>
      <c r="N12" s="109">
        <f t="shared" si="2"/>
        <v>31</v>
      </c>
      <c r="O12" s="109">
        <f t="shared" si="2"/>
        <v>91</v>
      </c>
      <c r="P12" s="109">
        <f t="shared" si="2"/>
        <v>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A29" sqref="A29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>
      <c r="A4" s="75" t="s">
        <v>99</v>
      </c>
      <c r="B4" s="76">
        <f>SUM(Botswana!O15)</f>
        <v>202</v>
      </c>
      <c r="C4" s="148">
        <f>SUM(Botswana!P15)</f>
        <v>54.5</v>
      </c>
    </row>
    <row r="5" spans="1:3" ht="15" hidden="1">
      <c r="A5" s="75" t="s">
        <v>35</v>
      </c>
      <c r="B5" s="76">
        <f>SUM('Democratic Republic of Congo'!O18)</f>
        <v>0</v>
      </c>
      <c r="C5" s="148">
        <f>SUM('Democratic Republic of Congo'!P18)</f>
        <v>0</v>
      </c>
    </row>
    <row r="6" spans="1:3" ht="15" hidden="1">
      <c r="A6" s="75" t="s">
        <v>73</v>
      </c>
      <c r="B6" s="76">
        <f>SUM('Ivory Coast'!O14)</f>
        <v>0</v>
      </c>
      <c r="C6" s="148">
        <f>SUM('Ivory Coast'!P14)</f>
        <v>0</v>
      </c>
    </row>
    <row r="7" spans="1:3" ht="15" hidden="1">
      <c r="A7" s="75" t="s">
        <v>26</v>
      </c>
      <c r="B7" s="76">
        <f>SUM(Kenya!O38)</f>
        <v>0</v>
      </c>
      <c r="C7" s="148">
        <f>SUM(Kenya!P38)</f>
        <v>0</v>
      </c>
    </row>
    <row r="8" spans="1:3" ht="15">
      <c r="A8" s="76" t="s">
        <v>79</v>
      </c>
      <c r="B8" s="147">
        <f>SUM(Malawi!O11)</f>
        <v>58</v>
      </c>
      <c r="C8" s="148">
        <f>SUM(Malawi!P11)</f>
        <v>21.35</v>
      </c>
    </row>
    <row r="9" spans="1:3" ht="15">
      <c r="A9" s="76" t="s">
        <v>27</v>
      </c>
      <c r="B9" s="147">
        <f>SUM(Mauritius!O27)</f>
        <v>2950</v>
      </c>
      <c r="C9" s="148">
        <f>SUM(Mauritius!P27)</f>
        <v>757.75</v>
      </c>
    </row>
    <row r="10" spans="1:3" ht="15" hidden="1">
      <c r="A10" s="76" t="s">
        <v>36</v>
      </c>
      <c r="B10" s="147">
        <f>SUM(Nigeria!O76)</f>
        <v>0</v>
      </c>
      <c r="C10" s="148">
        <f>SUM(Nigeria!P76)</f>
        <v>0</v>
      </c>
    </row>
    <row r="11" spans="1:3" ht="15">
      <c r="A11" s="76" t="s">
        <v>28</v>
      </c>
      <c r="B11" s="147">
        <f>SUM('South Africa'!O229)</f>
        <v>3786</v>
      </c>
      <c r="C11" s="148">
        <f>SUM('South Africa'!P229)</f>
        <v>1548.45</v>
      </c>
    </row>
    <row r="12" spans="1:3" ht="15" hidden="1">
      <c r="A12" s="76" t="s">
        <v>41</v>
      </c>
      <c r="B12" s="76">
        <f>SUM(Togo!O15)</f>
        <v>0</v>
      </c>
      <c r="C12" s="148">
        <f>SUM(Togo!P15)</f>
        <v>0</v>
      </c>
    </row>
    <row r="13" spans="1:3" ht="15">
      <c r="A13" s="76" t="s">
        <v>68</v>
      </c>
      <c r="B13" s="76">
        <f>SUM(Zambia!O12)</f>
        <v>91</v>
      </c>
      <c r="C13" s="148">
        <f>SUM(Zambia!P12)</f>
        <v>75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7087</v>
      </c>
      <c r="C15" s="149">
        <f>SUM(C4:C14)</f>
        <v>2457.0500000000002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2018-12-24T20:18:47Z</dcterms:modified>
</cp:coreProperties>
</file>