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thanm\Documents\Bbt\Score Sheets\2018\"/>
    </mc:Choice>
  </mc:AlternateContent>
  <bookViews>
    <workbookView xWindow="0" yWindow="0" windowWidth="24000" windowHeight="9270" tabRatio="892"/>
  </bookViews>
  <sheets>
    <sheet name="Botswana" sheetId="11" r:id="rId1"/>
    <sheet name="Democratic Republic of Congo" sheetId="16" state="hidden" r:id="rId2"/>
    <sheet name="Côte D'ivoire" sheetId="14" r:id="rId3"/>
    <sheet name="Kenya" sheetId="10" state="hidden" r:id="rId4"/>
    <sheet name="Malawi" sheetId="20" r:id="rId5"/>
    <sheet name="Mauritius" sheetId="8" r:id="rId6"/>
    <sheet name="Nigeria" sheetId="18" state="hidden" r:id="rId7"/>
    <sheet name="South Africa" sheetId="19" r:id="rId8"/>
    <sheet name="Togo" sheetId="12" r:id="rId9"/>
    <sheet name="Zambia" sheetId="17" r:id="rId10"/>
    <sheet name="Summary" sheetId="4" r:id="rId11"/>
  </sheets>
  <externalReferences>
    <externalReference r:id="rId12"/>
    <externalReference r:id="rId13"/>
  </externalReferences>
  <definedNames>
    <definedName name="Excel_BuiltIn_Print_Area_1" localSheetId="2">[1]Malawi!#REF!</definedName>
    <definedName name="Excel_BuiltIn_Print_Area_1" localSheetId="1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0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Togo!#REF!</definedName>
  </definedNames>
  <calcPr calcId="162913"/>
</workbook>
</file>

<file path=xl/calcChain.xml><?xml version="1.0" encoding="utf-8"?>
<calcChain xmlns="http://schemas.openxmlformats.org/spreadsheetml/2006/main">
  <c r="P121" i="19" l="1"/>
  <c r="O121" i="19"/>
  <c r="P120" i="19"/>
  <c r="O120" i="19"/>
  <c r="P119" i="19"/>
  <c r="O119" i="19"/>
  <c r="P118" i="19"/>
  <c r="O118" i="19"/>
  <c r="P117" i="19"/>
  <c r="O117" i="19"/>
  <c r="P12" i="11" l="1"/>
  <c r="O12" i="11"/>
  <c r="P11" i="11"/>
  <c r="O11" i="11"/>
  <c r="P10" i="11"/>
  <c r="O10" i="11"/>
  <c r="P18" i="8"/>
  <c r="O18" i="8"/>
  <c r="P17" i="8"/>
  <c r="O17" i="8"/>
  <c r="P16" i="8"/>
  <c r="O16" i="8"/>
  <c r="P15" i="8"/>
  <c r="O15" i="8"/>
  <c r="P14" i="8"/>
  <c r="O14" i="8"/>
  <c r="P78" i="19"/>
  <c r="O78" i="19"/>
  <c r="P77" i="19"/>
  <c r="O77" i="19"/>
  <c r="P76" i="19"/>
  <c r="O76" i="19"/>
  <c r="P75" i="19"/>
  <c r="O75" i="19"/>
  <c r="P74" i="19"/>
  <c r="O74" i="19"/>
  <c r="P73" i="19"/>
  <c r="O73" i="19"/>
  <c r="P72" i="19"/>
  <c r="O72" i="19"/>
  <c r="P71" i="19"/>
  <c r="O71" i="19"/>
  <c r="P70" i="19"/>
  <c r="O70" i="19"/>
  <c r="P69" i="19"/>
  <c r="O69" i="19"/>
  <c r="P68" i="19"/>
  <c r="P99" i="19" s="1"/>
  <c r="O68" i="19"/>
  <c r="P67" i="19"/>
  <c r="O67" i="19"/>
  <c r="N16" i="19"/>
  <c r="M16" i="19"/>
  <c r="L16" i="19"/>
  <c r="K16" i="19"/>
  <c r="J16" i="19"/>
  <c r="I16" i="19"/>
  <c r="H16" i="19"/>
  <c r="G16" i="19"/>
  <c r="F16" i="19"/>
  <c r="E16" i="19"/>
  <c r="D16" i="19"/>
  <c r="C16" i="19"/>
  <c r="P15" i="19"/>
  <c r="O15" i="19"/>
  <c r="P14" i="19"/>
  <c r="O14" i="19"/>
  <c r="O16" i="19"/>
  <c r="P16" i="19"/>
  <c r="P18" i="10"/>
  <c r="O18" i="10"/>
  <c r="P17" i="10"/>
  <c r="O17" i="10"/>
  <c r="P16" i="10"/>
  <c r="O16" i="10"/>
  <c r="P15" i="10"/>
  <c r="O15" i="10"/>
  <c r="P14" i="10"/>
  <c r="O14" i="10"/>
  <c r="O134" i="19"/>
  <c r="O135" i="19"/>
  <c r="O136" i="19"/>
  <c r="O137" i="19"/>
  <c r="P168" i="19"/>
  <c r="O168" i="19"/>
  <c r="N10" i="19"/>
  <c r="M10" i="19"/>
  <c r="L10" i="19"/>
  <c r="K10" i="19"/>
  <c r="J10" i="19"/>
  <c r="I10" i="19"/>
  <c r="H10" i="19"/>
  <c r="G10" i="19"/>
  <c r="F10" i="19"/>
  <c r="E10" i="19"/>
  <c r="D10" i="19"/>
  <c r="C10" i="19"/>
  <c r="P9" i="19"/>
  <c r="O9" i="19"/>
  <c r="P8" i="19"/>
  <c r="O8" i="19"/>
  <c r="N11" i="20"/>
  <c r="M11" i="20"/>
  <c r="L11" i="20"/>
  <c r="K11" i="20"/>
  <c r="J11" i="20"/>
  <c r="I11" i="20"/>
  <c r="H11" i="20"/>
  <c r="G11" i="20"/>
  <c r="F11" i="20"/>
  <c r="E11" i="20"/>
  <c r="D11" i="20"/>
  <c r="C11" i="20"/>
  <c r="P9" i="20"/>
  <c r="P11" i="20"/>
  <c r="C8" i="4" s="1"/>
  <c r="O9" i="20"/>
  <c r="O11" i="20" s="1"/>
  <c r="B8" i="4" s="1"/>
  <c r="N176" i="19"/>
  <c r="M176" i="19"/>
  <c r="L176" i="19"/>
  <c r="K176" i="19"/>
  <c r="J176" i="19"/>
  <c r="I176" i="19"/>
  <c r="H176" i="19"/>
  <c r="G176" i="19"/>
  <c r="F176" i="19"/>
  <c r="E176" i="19"/>
  <c r="D176" i="19"/>
  <c r="C176" i="19"/>
  <c r="P175" i="19"/>
  <c r="O175" i="19"/>
  <c r="P174" i="19"/>
  <c r="O174" i="19"/>
  <c r="O176" i="19"/>
  <c r="P122" i="19"/>
  <c r="O122" i="19"/>
  <c r="P116" i="19"/>
  <c r="O116" i="19"/>
  <c r="P115" i="19"/>
  <c r="O115" i="19"/>
  <c r="N124" i="19"/>
  <c r="M124" i="19"/>
  <c r="L124" i="19"/>
  <c r="K124" i="19"/>
  <c r="J124" i="19"/>
  <c r="I124" i="19"/>
  <c r="H124" i="19"/>
  <c r="G124" i="19"/>
  <c r="F124" i="19"/>
  <c r="E124" i="19"/>
  <c r="D124" i="19"/>
  <c r="C124" i="19"/>
  <c r="P123" i="19"/>
  <c r="O123" i="19"/>
  <c r="P114" i="19"/>
  <c r="O114" i="19"/>
  <c r="P113" i="19"/>
  <c r="O113" i="19"/>
  <c r="P112" i="19"/>
  <c r="O112" i="19"/>
  <c r="P111" i="19"/>
  <c r="P124" i="19" s="1"/>
  <c r="O111" i="19"/>
  <c r="O124" i="19" s="1"/>
  <c r="N163" i="19"/>
  <c r="M163" i="19"/>
  <c r="L163" i="19"/>
  <c r="K163" i="19"/>
  <c r="J163" i="19"/>
  <c r="I163" i="19"/>
  <c r="H163" i="19"/>
  <c r="G163" i="19"/>
  <c r="F163" i="19"/>
  <c r="E163" i="19"/>
  <c r="D163" i="19"/>
  <c r="C163" i="19"/>
  <c r="P162" i="19"/>
  <c r="O162" i="19"/>
  <c r="P161" i="19"/>
  <c r="O161" i="19"/>
  <c r="P160" i="19"/>
  <c r="O160" i="19"/>
  <c r="P159" i="19"/>
  <c r="O159" i="19"/>
  <c r="P158" i="19"/>
  <c r="O158" i="19"/>
  <c r="P157" i="19"/>
  <c r="O157" i="19"/>
  <c r="P156" i="19"/>
  <c r="O156" i="19"/>
  <c r="P155" i="19"/>
  <c r="O155" i="19"/>
  <c r="P154" i="19"/>
  <c r="O154" i="19"/>
  <c r="P153" i="19"/>
  <c r="O153" i="19"/>
  <c r="P152" i="19"/>
  <c r="O152" i="19"/>
  <c r="P151" i="19"/>
  <c r="O151" i="19"/>
  <c r="P150" i="19"/>
  <c r="O150" i="19"/>
  <c r="P149" i="19"/>
  <c r="O149" i="19"/>
  <c r="P148" i="19"/>
  <c r="O148" i="19"/>
  <c r="P147" i="19"/>
  <c r="P163" i="19"/>
  <c r="O147" i="19"/>
  <c r="N99" i="19"/>
  <c r="M99" i="19"/>
  <c r="L99" i="19"/>
  <c r="K99" i="19"/>
  <c r="J99" i="19"/>
  <c r="H99" i="19"/>
  <c r="G99" i="19"/>
  <c r="F99" i="19"/>
  <c r="E99" i="19"/>
  <c r="D99" i="19"/>
  <c r="C99" i="19"/>
  <c r="P86" i="19"/>
  <c r="O86" i="19"/>
  <c r="P85" i="19"/>
  <c r="O85" i="19"/>
  <c r="P84" i="19"/>
  <c r="O84" i="19"/>
  <c r="P83" i="19"/>
  <c r="O83" i="19"/>
  <c r="P82" i="19"/>
  <c r="O82" i="19"/>
  <c r="P81" i="19"/>
  <c r="O81" i="19"/>
  <c r="P80" i="19"/>
  <c r="O80" i="19"/>
  <c r="P79" i="19"/>
  <c r="O79" i="19"/>
  <c r="P66" i="19"/>
  <c r="O66" i="19"/>
  <c r="P65" i="19"/>
  <c r="O65" i="19"/>
  <c r="P64" i="19"/>
  <c r="O64" i="19"/>
  <c r="P63" i="19"/>
  <c r="O63" i="19"/>
  <c r="P62" i="19"/>
  <c r="O62" i="19"/>
  <c r="P61" i="19"/>
  <c r="O61" i="19"/>
  <c r="P60" i="19"/>
  <c r="O60" i="19"/>
  <c r="P59" i="19"/>
  <c r="O59" i="19"/>
  <c r="P58" i="19"/>
  <c r="O58" i="19"/>
  <c r="P57" i="19"/>
  <c r="O57" i="19"/>
  <c r="P56" i="19"/>
  <c r="O56" i="19"/>
  <c r="P55" i="19"/>
  <c r="O55" i="19"/>
  <c r="O99" i="19" s="1"/>
  <c r="P25" i="8"/>
  <c r="O25" i="8"/>
  <c r="N130" i="19"/>
  <c r="M130" i="19"/>
  <c r="L130" i="19"/>
  <c r="K130" i="19"/>
  <c r="J130" i="19"/>
  <c r="I130" i="19"/>
  <c r="H130" i="19"/>
  <c r="G130" i="19"/>
  <c r="F130" i="19"/>
  <c r="E130" i="19"/>
  <c r="P128" i="19"/>
  <c r="P129" i="19"/>
  <c r="P130" i="19"/>
  <c r="O128" i="19"/>
  <c r="N182" i="19"/>
  <c r="M182" i="19"/>
  <c r="L182" i="19"/>
  <c r="K182" i="19"/>
  <c r="J182" i="19"/>
  <c r="I182" i="19"/>
  <c r="H182" i="19"/>
  <c r="G182" i="19"/>
  <c r="F182" i="19"/>
  <c r="E182" i="19"/>
  <c r="D182" i="19"/>
  <c r="C182" i="19"/>
  <c r="P181" i="19"/>
  <c r="O181" i="19"/>
  <c r="P180" i="19"/>
  <c r="O180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35" i="19"/>
  <c r="P9" i="16"/>
  <c r="O9" i="16"/>
  <c r="P11" i="12"/>
  <c r="O11" i="12"/>
  <c r="O9" i="12"/>
  <c r="O15" i="12"/>
  <c r="B12" i="4"/>
  <c r="P10" i="12"/>
  <c r="O10" i="12"/>
  <c r="P12" i="12"/>
  <c r="O12" i="12"/>
  <c r="N189" i="19"/>
  <c r="M189" i="19"/>
  <c r="L189" i="19"/>
  <c r="K189" i="19"/>
  <c r="J189" i="19"/>
  <c r="I189" i="19"/>
  <c r="H189" i="19"/>
  <c r="G189" i="19"/>
  <c r="F189" i="19"/>
  <c r="E189" i="19"/>
  <c r="D189" i="19"/>
  <c r="C189" i="19"/>
  <c r="P188" i="19"/>
  <c r="O188" i="19"/>
  <c r="P187" i="19"/>
  <c r="O187" i="19"/>
  <c r="P186" i="19"/>
  <c r="O186" i="19"/>
  <c r="O189" i="19"/>
  <c r="N170" i="19"/>
  <c r="M170" i="19"/>
  <c r="L170" i="19"/>
  <c r="K170" i="19"/>
  <c r="J170" i="19"/>
  <c r="I170" i="19"/>
  <c r="H170" i="19"/>
  <c r="G170" i="19"/>
  <c r="F170" i="19"/>
  <c r="E170" i="19"/>
  <c r="D170" i="19"/>
  <c r="C170" i="19"/>
  <c r="P169" i="19"/>
  <c r="O169" i="19"/>
  <c r="P167" i="19"/>
  <c r="O167" i="19"/>
  <c r="N143" i="19"/>
  <c r="M143" i="19"/>
  <c r="L143" i="19"/>
  <c r="K143" i="19"/>
  <c r="J143" i="19"/>
  <c r="I143" i="19"/>
  <c r="H143" i="19"/>
  <c r="G143" i="19"/>
  <c r="F143" i="19"/>
  <c r="E143" i="19"/>
  <c r="D143" i="19"/>
  <c r="C143" i="19"/>
  <c r="P142" i="19"/>
  <c r="O142" i="19"/>
  <c r="P141" i="19"/>
  <c r="O141" i="19"/>
  <c r="N137" i="19"/>
  <c r="M137" i="19"/>
  <c r="L137" i="19"/>
  <c r="K137" i="19"/>
  <c r="J137" i="19"/>
  <c r="I137" i="19"/>
  <c r="H137" i="19"/>
  <c r="G137" i="19"/>
  <c r="F137" i="19"/>
  <c r="E137" i="19"/>
  <c r="D137" i="19"/>
  <c r="C137" i="19"/>
  <c r="P136" i="19"/>
  <c r="P134" i="19"/>
  <c r="D130" i="19"/>
  <c r="C130" i="19"/>
  <c r="O129" i="19"/>
  <c r="O130" i="19" s="1"/>
  <c r="N107" i="19"/>
  <c r="M107" i="19"/>
  <c r="L107" i="19"/>
  <c r="K107" i="19"/>
  <c r="J107" i="19"/>
  <c r="I107" i="19"/>
  <c r="H107" i="19"/>
  <c r="G107" i="19"/>
  <c r="F107" i="19"/>
  <c r="E107" i="19"/>
  <c r="D107" i="19"/>
  <c r="C107" i="19"/>
  <c r="P106" i="19"/>
  <c r="O106" i="19"/>
  <c r="P105" i="19"/>
  <c r="O105" i="19"/>
  <c r="P104" i="19"/>
  <c r="P103" i="19"/>
  <c r="P107" i="19" s="1"/>
  <c r="O104" i="19"/>
  <c r="O103" i="19"/>
  <c r="O107" i="19" s="1"/>
  <c r="I99" i="19"/>
  <c r="P98" i="19"/>
  <c r="O98" i="19"/>
  <c r="P97" i="19"/>
  <c r="O97" i="19"/>
  <c r="P96" i="19"/>
  <c r="O96" i="19"/>
  <c r="P95" i="19"/>
  <c r="O95" i="19"/>
  <c r="P94" i="19"/>
  <c r="O94" i="19"/>
  <c r="P93" i="19"/>
  <c r="O93" i="19"/>
  <c r="P92" i="19"/>
  <c r="O92" i="19"/>
  <c r="P91" i="19"/>
  <c r="O91" i="19"/>
  <c r="P90" i="19"/>
  <c r="O90" i="19"/>
  <c r="P89" i="19"/>
  <c r="O89" i="19"/>
  <c r="P88" i="19"/>
  <c r="O88" i="19"/>
  <c r="P87" i="19"/>
  <c r="O87" i="19"/>
  <c r="P54" i="19"/>
  <c r="O54" i="19"/>
  <c r="N50" i="19"/>
  <c r="M50" i="19"/>
  <c r="L50" i="19"/>
  <c r="K50" i="19"/>
  <c r="J50" i="19"/>
  <c r="I50" i="19"/>
  <c r="H50" i="19"/>
  <c r="G50" i="19"/>
  <c r="F50" i="19"/>
  <c r="E50" i="19"/>
  <c r="D50" i="19"/>
  <c r="C50" i="19"/>
  <c r="P49" i="19"/>
  <c r="O49" i="19"/>
  <c r="P48" i="19"/>
  <c r="O48" i="19"/>
  <c r="P47" i="19"/>
  <c r="O47" i="19"/>
  <c r="P46" i="19"/>
  <c r="O46" i="19"/>
  <c r="P45" i="19"/>
  <c r="O45" i="19"/>
  <c r="P44" i="19"/>
  <c r="O44" i="19"/>
  <c r="P43" i="19"/>
  <c r="O43" i="19"/>
  <c r="P42" i="19"/>
  <c r="O42" i="19"/>
  <c r="P41" i="19"/>
  <c r="O41" i="19"/>
  <c r="P40" i="19"/>
  <c r="O40" i="19"/>
  <c r="P39" i="19"/>
  <c r="O39" i="19"/>
  <c r="P38" i="19"/>
  <c r="O38" i="19"/>
  <c r="P37" i="19"/>
  <c r="O37" i="19"/>
  <c r="P36" i="19"/>
  <c r="O36" i="19"/>
  <c r="P35" i="19"/>
  <c r="O35" i="19"/>
  <c r="P27" i="19"/>
  <c r="O27" i="19"/>
  <c r="P26" i="19"/>
  <c r="O26" i="19"/>
  <c r="P25" i="19"/>
  <c r="O25" i="19"/>
  <c r="P24" i="19"/>
  <c r="P50" i="19" s="1"/>
  <c r="O24" i="19"/>
  <c r="P23" i="19"/>
  <c r="O23" i="19"/>
  <c r="O50" i="19" s="1"/>
  <c r="P22" i="19"/>
  <c r="O22" i="19"/>
  <c r="P21" i="19"/>
  <c r="O21" i="19"/>
  <c r="P20" i="19"/>
  <c r="O20" i="19"/>
  <c r="O7" i="18"/>
  <c r="O22" i="18"/>
  <c r="P7" i="18"/>
  <c r="P22" i="18"/>
  <c r="O8" i="18"/>
  <c r="P8" i="18"/>
  <c r="O9" i="18"/>
  <c r="P9" i="18"/>
  <c r="O10" i="18"/>
  <c r="P10" i="18"/>
  <c r="O11" i="18"/>
  <c r="P11" i="18"/>
  <c r="O12" i="18"/>
  <c r="P12" i="18"/>
  <c r="O13" i="18"/>
  <c r="P13" i="18"/>
  <c r="O14" i="18"/>
  <c r="P14" i="18"/>
  <c r="O15" i="18"/>
  <c r="P15" i="18"/>
  <c r="O16" i="18"/>
  <c r="P16" i="18"/>
  <c r="O17" i="18"/>
  <c r="P17" i="18"/>
  <c r="O18" i="18"/>
  <c r="P18" i="18"/>
  <c r="O19" i="18"/>
  <c r="P19" i="18"/>
  <c r="O20" i="18"/>
  <c r="P20" i="18"/>
  <c r="O21" i="18"/>
  <c r="P21" i="18"/>
  <c r="C22" i="18"/>
  <c r="D22" i="18"/>
  <c r="E22" i="18"/>
  <c r="F22" i="18"/>
  <c r="G22" i="18"/>
  <c r="H22" i="18"/>
  <c r="I22" i="18"/>
  <c r="J22" i="18"/>
  <c r="K22" i="18"/>
  <c r="L22" i="18"/>
  <c r="M22" i="18"/>
  <c r="N22" i="18"/>
  <c r="O26" i="18"/>
  <c r="O44" i="18"/>
  <c r="P26" i="18"/>
  <c r="O27" i="18"/>
  <c r="P27" i="18"/>
  <c r="O28" i="18"/>
  <c r="P28" i="18"/>
  <c r="O29" i="18"/>
  <c r="P29" i="18"/>
  <c r="O30" i="18"/>
  <c r="P30" i="18"/>
  <c r="O31" i="18"/>
  <c r="P31" i="18"/>
  <c r="O32" i="18"/>
  <c r="P32" i="18"/>
  <c r="O33" i="18"/>
  <c r="P33" i="18"/>
  <c r="O34" i="18"/>
  <c r="P34" i="18"/>
  <c r="O35" i="18"/>
  <c r="P35" i="18"/>
  <c r="O36" i="18"/>
  <c r="P36" i="18"/>
  <c r="O37" i="18"/>
  <c r="P37" i="18"/>
  <c r="O38" i="18"/>
  <c r="P38" i="18"/>
  <c r="O39" i="18"/>
  <c r="P39" i="18"/>
  <c r="O40" i="18"/>
  <c r="P40" i="18"/>
  <c r="O41" i="18"/>
  <c r="P41" i="18"/>
  <c r="O42" i="18"/>
  <c r="P42" i="18"/>
  <c r="O43" i="18"/>
  <c r="P43" i="18"/>
  <c r="C44" i="18"/>
  <c r="D44" i="18"/>
  <c r="E44" i="18"/>
  <c r="F44" i="18"/>
  <c r="G44" i="18"/>
  <c r="H44" i="18"/>
  <c r="I44" i="18"/>
  <c r="J44" i="18"/>
  <c r="K44" i="18"/>
  <c r="L44" i="18"/>
  <c r="M44" i="18"/>
  <c r="N44" i="18"/>
  <c r="O48" i="18"/>
  <c r="O72" i="18"/>
  <c r="O76" i="18"/>
  <c r="B10" i="4"/>
  <c r="P48" i="18"/>
  <c r="O49" i="18"/>
  <c r="P49" i="18"/>
  <c r="P72" i="18"/>
  <c r="P76" i="18"/>
  <c r="C10" i="4"/>
  <c r="O50" i="18"/>
  <c r="P50" i="18"/>
  <c r="O51" i="18"/>
  <c r="P51" i="18"/>
  <c r="O52" i="18"/>
  <c r="P52" i="18"/>
  <c r="O53" i="18"/>
  <c r="P53" i="18"/>
  <c r="O54" i="18"/>
  <c r="P54" i="18"/>
  <c r="O55" i="18"/>
  <c r="P55" i="18"/>
  <c r="O56" i="18"/>
  <c r="P56" i="18"/>
  <c r="O57" i="18"/>
  <c r="P57" i="18"/>
  <c r="O58" i="18"/>
  <c r="P58" i="18"/>
  <c r="O59" i="18"/>
  <c r="P59" i="18"/>
  <c r="O60" i="18"/>
  <c r="P60" i="18"/>
  <c r="O61" i="18"/>
  <c r="P61" i="18"/>
  <c r="O62" i="18"/>
  <c r="P62" i="18"/>
  <c r="O63" i="18"/>
  <c r="P63" i="18"/>
  <c r="O64" i="18"/>
  <c r="P64" i="18"/>
  <c r="O65" i="18"/>
  <c r="P65" i="18"/>
  <c r="O66" i="18"/>
  <c r="P66" i="18"/>
  <c r="O67" i="18"/>
  <c r="P67" i="18"/>
  <c r="O68" i="18"/>
  <c r="P68" i="18"/>
  <c r="O69" i="18"/>
  <c r="P69" i="18"/>
  <c r="O70" i="18"/>
  <c r="P70" i="18"/>
  <c r="O71" i="18"/>
  <c r="P71" i="18"/>
  <c r="C72" i="18"/>
  <c r="D72" i="18"/>
  <c r="E72" i="18"/>
  <c r="F72" i="18"/>
  <c r="G72" i="18"/>
  <c r="H72" i="18"/>
  <c r="I72" i="18"/>
  <c r="J72" i="18"/>
  <c r="K72" i="18"/>
  <c r="L72" i="18"/>
  <c r="M72" i="18"/>
  <c r="N72" i="18"/>
  <c r="O10" i="17"/>
  <c r="P10" i="17"/>
  <c r="N12" i="17"/>
  <c r="M12" i="17"/>
  <c r="L12" i="17"/>
  <c r="K12" i="17"/>
  <c r="J12" i="17"/>
  <c r="I12" i="17"/>
  <c r="H12" i="17"/>
  <c r="G12" i="17"/>
  <c r="F12" i="17"/>
  <c r="E12" i="17"/>
  <c r="D12" i="17"/>
  <c r="C12" i="17"/>
  <c r="P11" i="17"/>
  <c r="O11" i="17"/>
  <c r="P9" i="17"/>
  <c r="O9" i="17"/>
  <c r="O12" i="17"/>
  <c r="B13" i="4"/>
  <c r="G27" i="8"/>
  <c r="P24" i="8"/>
  <c r="O24" i="8"/>
  <c r="P23" i="8"/>
  <c r="O23" i="8"/>
  <c r="P22" i="8"/>
  <c r="O22" i="8"/>
  <c r="P21" i="8"/>
  <c r="O21" i="8"/>
  <c r="P20" i="8"/>
  <c r="O20" i="8"/>
  <c r="P19" i="8"/>
  <c r="O19" i="8"/>
  <c r="P13" i="8"/>
  <c r="O13" i="8"/>
  <c r="P12" i="8"/>
  <c r="O12" i="8"/>
  <c r="P11" i="8"/>
  <c r="O11" i="8"/>
  <c r="P10" i="8"/>
  <c r="O10" i="8"/>
  <c r="P9" i="8"/>
  <c r="O9" i="8"/>
  <c r="P8" i="8"/>
  <c r="O8" i="8"/>
  <c r="N23" i="10"/>
  <c r="M23" i="10"/>
  <c r="L23" i="10"/>
  <c r="K23" i="10"/>
  <c r="J23" i="10"/>
  <c r="I23" i="10"/>
  <c r="H23" i="10"/>
  <c r="G23" i="10"/>
  <c r="F23" i="10"/>
  <c r="E23" i="10"/>
  <c r="D23" i="10"/>
  <c r="C23" i="10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O35" i="10"/>
  <c r="P34" i="10"/>
  <c r="O34" i="10"/>
  <c r="P33" i="10"/>
  <c r="O33" i="10"/>
  <c r="O36" i="10"/>
  <c r="P21" i="10"/>
  <c r="O21" i="10"/>
  <c r="P20" i="10"/>
  <c r="O20" i="10"/>
  <c r="P19" i="10"/>
  <c r="O19" i="10"/>
  <c r="P13" i="10"/>
  <c r="O13" i="10"/>
  <c r="P12" i="10"/>
  <c r="O12" i="10"/>
  <c r="P11" i="10"/>
  <c r="O11" i="10"/>
  <c r="P10" i="10"/>
  <c r="O10" i="10"/>
  <c r="P9" i="10"/>
  <c r="O9" i="10"/>
  <c r="P22" i="10"/>
  <c r="O22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P10" i="16"/>
  <c r="P18" i="16"/>
  <c r="C5" i="4"/>
  <c r="O10" i="16"/>
  <c r="O18" i="16"/>
  <c r="B5" i="4"/>
  <c r="P12" i="14"/>
  <c r="O12" i="14"/>
  <c r="P11" i="14"/>
  <c r="O11" i="14"/>
  <c r="P13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P10" i="14"/>
  <c r="O10" i="14"/>
  <c r="P9" i="14"/>
  <c r="O9" i="14"/>
  <c r="O14" i="14"/>
  <c r="B6" i="4"/>
  <c r="P26" i="8"/>
  <c r="O26" i="8"/>
  <c r="P9" i="12"/>
  <c r="O13" i="12"/>
  <c r="P13" i="12"/>
  <c r="O14" i="12"/>
  <c r="P14" i="12"/>
  <c r="C15" i="12"/>
  <c r="D15" i="12"/>
  <c r="E15" i="12"/>
  <c r="F15" i="12"/>
  <c r="G15" i="12"/>
  <c r="H15" i="12"/>
  <c r="I15" i="12"/>
  <c r="J15" i="12"/>
  <c r="K15" i="12"/>
  <c r="L15" i="12"/>
  <c r="M15" i="12"/>
  <c r="N15" i="12"/>
  <c r="P8" i="10"/>
  <c r="P23" i="10"/>
  <c r="N29" i="10"/>
  <c r="M29" i="10"/>
  <c r="L29" i="10"/>
  <c r="K29" i="10"/>
  <c r="J29" i="10"/>
  <c r="I29" i="10"/>
  <c r="H29" i="10"/>
  <c r="G29" i="10"/>
  <c r="F29" i="10"/>
  <c r="E29" i="10"/>
  <c r="D29" i="10"/>
  <c r="C29" i="10"/>
  <c r="P28" i="10"/>
  <c r="O28" i="10"/>
  <c r="P27" i="10"/>
  <c r="P29" i="10"/>
  <c r="O27" i="10"/>
  <c r="O8" i="10"/>
  <c r="N14" i="11"/>
  <c r="M14" i="11"/>
  <c r="L14" i="11"/>
  <c r="K14" i="11"/>
  <c r="J14" i="11"/>
  <c r="I14" i="11"/>
  <c r="H14" i="11"/>
  <c r="G14" i="11"/>
  <c r="F14" i="11"/>
  <c r="E14" i="11"/>
  <c r="D14" i="11"/>
  <c r="C14" i="11"/>
  <c r="P13" i="11"/>
  <c r="O13" i="11"/>
  <c r="P9" i="11"/>
  <c r="O9" i="11"/>
  <c r="O14" i="11"/>
  <c r="B4" i="4"/>
  <c r="N34" i="8"/>
  <c r="M34" i="8"/>
  <c r="L34" i="8"/>
  <c r="K34" i="8"/>
  <c r="J34" i="8"/>
  <c r="I34" i="8"/>
  <c r="H34" i="8"/>
  <c r="G34" i="8"/>
  <c r="F34" i="8"/>
  <c r="E34" i="8"/>
  <c r="D34" i="8"/>
  <c r="C34" i="8"/>
  <c r="P33" i="8"/>
  <c r="O33" i="8"/>
  <c r="P32" i="8"/>
  <c r="O32" i="8"/>
  <c r="P31" i="8"/>
  <c r="P34" i="8"/>
  <c r="O31" i="8"/>
  <c r="N27" i="8"/>
  <c r="M27" i="8"/>
  <c r="L27" i="8"/>
  <c r="K27" i="8"/>
  <c r="J27" i="8"/>
  <c r="I27" i="8"/>
  <c r="H27" i="8"/>
  <c r="F27" i="8"/>
  <c r="E27" i="8"/>
  <c r="D27" i="8"/>
  <c r="C27" i="8"/>
  <c r="P7" i="8"/>
  <c r="O7" i="8"/>
  <c r="O27" i="8"/>
  <c r="P44" i="18"/>
  <c r="O29" i="10"/>
  <c r="P15" i="12"/>
  <c r="C12" i="4"/>
  <c r="P12" i="17"/>
  <c r="C13" i="4"/>
  <c r="P14" i="14"/>
  <c r="C6" i="4"/>
  <c r="P36" i="10"/>
  <c r="O23" i="10"/>
  <c r="P27" i="8"/>
  <c r="O34" i="8"/>
  <c r="P14" i="11"/>
  <c r="C4" i="4"/>
  <c r="P182" i="19"/>
  <c r="O170" i="19"/>
  <c r="O143" i="19"/>
  <c r="P143" i="19"/>
  <c r="P170" i="19"/>
  <c r="O182" i="19"/>
  <c r="P176" i="19"/>
  <c r="P189" i="19"/>
  <c r="P137" i="19"/>
  <c r="O163" i="19"/>
  <c r="O10" i="19"/>
  <c r="P10" i="19"/>
  <c r="O37" i="8"/>
  <c r="B9" i="4"/>
  <c r="P37" i="8"/>
  <c r="C9" i="4"/>
  <c r="O38" i="10"/>
  <c r="B7" i="4"/>
  <c r="P38" i="10"/>
  <c r="C7" i="4"/>
  <c r="P191" i="19" l="1"/>
  <c r="C11" i="4" s="1"/>
  <c r="C15" i="4" s="1"/>
  <c r="O191" i="19"/>
  <c r="B11" i="4" s="1"/>
  <c r="B15" i="4" s="1"/>
</calcChain>
</file>

<file path=xl/sharedStrings.xml><?xml version="1.0" encoding="utf-8"?>
<sst xmlns="http://schemas.openxmlformats.org/spreadsheetml/2006/main" count="406" uniqueCount="185">
  <si>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</si>
  <si>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</si>
  <si>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</si>
  <si>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</si>
  <si>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</si>
  <si>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</si>
  <si>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</si>
  <si>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</si>
  <si>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</si>
  <si>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</si>
  <si>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</si>
  <si>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</si>
  <si>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</si>
  <si>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</si>
  <si>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</si>
  <si>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</si>
  <si>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</si>
  <si>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</si>
  <si>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</si>
  <si>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</si>
  <si>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</si>
  <si>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</si>
  <si>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</si>
  <si>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</si>
  <si>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</si>
  <si>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</si>
  <si>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</si>
  <si>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</si>
  <si>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</si>
  <si>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</si>
  <si>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</si>
  <si>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</si>
  <si>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</si>
  <si>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</si>
  <si>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</si>
  <si>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</si>
  <si>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</si>
  <si>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</si>
  <si>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</si>
  <si>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</si>
  <si>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</si>
  <si>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</si>
  <si>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</si>
  <si>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Interfaith Programme</t>
  </si>
  <si>
    <t>Kavikarnapura, Devarishi and Beenu</t>
  </si>
  <si>
    <t>Rasa Sindhu Dasa</t>
  </si>
  <si>
    <t>Murari Dasa</t>
  </si>
  <si>
    <t>Acintya Rupa Dasa</t>
  </si>
  <si>
    <t>Harinama Party</t>
  </si>
  <si>
    <t>Tribuvanatha dasa</t>
  </si>
  <si>
    <t>Kavikarnapura and Beenu</t>
  </si>
  <si>
    <t>Kavikarnapura and Tribuvanatha dasa</t>
  </si>
  <si>
    <t>Kavikarnapura dasa</t>
  </si>
  <si>
    <t>Gaura Gopala Dasa</t>
  </si>
  <si>
    <t>Devarishi dasa</t>
  </si>
  <si>
    <t>Ganga Dasa</t>
  </si>
  <si>
    <t>Benson</t>
  </si>
  <si>
    <t xml:space="preserve">Beenu </t>
  </si>
  <si>
    <t>Balabhadra Dasa</t>
  </si>
  <si>
    <t>Beach Programme</t>
  </si>
  <si>
    <t>Bhakta Arthur and Tribhuvanatha</t>
  </si>
  <si>
    <t>ISKCON LAGOS</t>
  </si>
  <si>
    <t>ISKCON BENIN CITY</t>
  </si>
  <si>
    <t>ISKCON MIDRAND</t>
  </si>
  <si>
    <t>TEMPLE: Zambia</t>
  </si>
  <si>
    <t>TEMPLE: Kinshasa</t>
  </si>
  <si>
    <t>TEMPLE: Togo</t>
  </si>
  <si>
    <t>Zambia</t>
  </si>
  <si>
    <t>ISKCON STELLENBOSCH</t>
  </si>
  <si>
    <t>ISKCON PRETORIA</t>
  </si>
  <si>
    <t>Cumulative Scores</t>
  </si>
  <si>
    <t>ISKCON EAST LONDON</t>
  </si>
  <si>
    <t>ISKCON PHOENIX</t>
  </si>
  <si>
    <t>ISKCON LENASIA</t>
  </si>
  <si>
    <t>ISKCON SANDTON</t>
  </si>
  <si>
    <t>TEMPLE: Blantyre</t>
  </si>
  <si>
    <t>Malawi</t>
  </si>
  <si>
    <t>Bhakti Lounge Johannesburg</t>
  </si>
  <si>
    <t>ISKCON BLOEMFONTEIN</t>
  </si>
  <si>
    <t>MONTH : September 2018</t>
  </si>
  <si>
    <t>Bhakta Keshav</t>
  </si>
  <si>
    <t>Bhaktin Anesha</t>
  </si>
  <si>
    <t>Congregation</t>
  </si>
  <si>
    <t>Pretoria devotees</t>
  </si>
  <si>
    <t>NIKUNJA VIHARINI DASI</t>
  </si>
  <si>
    <t>NIKUNJA SEVA DASI</t>
  </si>
  <si>
    <t>MONTHLY SANKIRTAN FESTIVAL</t>
  </si>
  <si>
    <t>BOOK COUNTER</t>
  </si>
  <si>
    <t>DAS DASA ANU DAS TEAM</t>
  </si>
  <si>
    <t>PRIYA KISHORI DASI</t>
  </si>
  <si>
    <t>RUKMINI SUNDRI DASI</t>
  </si>
  <si>
    <t>JAI SACINANDAN DAS</t>
  </si>
  <si>
    <t>DUKHI RADHA DD</t>
  </si>
  <si>
    <t>SUKUMARI DD &amp; SWARUP DAMODAR DAS</t>
  </si>
  <si>
    <t>NASHVIN GANGARAM</t>
  </si>
  <si>
    <t>LEASHNEE POORAN</t>
  </si>
  <si>
    <t>UMA KANTA DASA</t>
  </si>
  <si>
    <t>PADYAVALI DD</t>
  </si>
  <si>
    <t>JAHNAVA DASIS TEAM</t>
  </si>
  <si>
    <t>JAYSHREE SUKHA</t>
  </si>
  <si>
    <t>SURABHI KUNJE DASI</t>
  </si>
  <si>
    <t>SUKUMARI DASI</t>
  </si>
  <si>
    <t>MADAN MOHINI DD &amp; KANU THAKUR DAS</t>
  </si>
  <si>
    <t>RADHADHYUTI DASI</t>
  </si>
  <si>
    <t>NERAN TILAK</t>
  </si>
  <si>
    <t>MANOGRA DD</t>
  </si>
  <si>
    <t>HARI VILAS &amp; RADHA VILAS</t>
  </si>
  <si>
    <t>RUPA VILAS DAS</t>
  </si>
  <si>
    <t>NITAI PADA KAMALA TEAM</t>
  </si>
  <si>
    <t>KUNTI DASI</t>
  </si>
  <si>
    <t>REVATI</t>
  </si>
  <si>
    <t>BILVAMANGAL DAS</t>
  </si>
  <si>
    <t>CHANDRA KANTA DAS</t>
  </si>
  <si>
    <t>SUBHADRA CHARAN DD</t>
  </si>
  <si>
    <t>SRAVANA DD</t>
  </si>
  <si>
    <t>YAMUNANGI DASI</t>
  </si>
  <si>
    <t>NARMADA DASI</t>
  </si>
  <si>
    <t>TREVINI DASI</t>
  </si>
  <si>
    <t>ROSHNEE BOBBY</t>
  </si>
  <si>
    <t>ARADHYA MURTI DD &amp; KRSNA BALADEV DAS</t>
  </si>
  <si>
    <t>SURAYA KUND</t>
  </si>
  <si>
    <t>MAHA PRASAD DAS</t>
  </si>
  <si>
    <t>RASARAJ DAS</t>
  </si>
  <si>
    <t>YASODA DASI</t>
  </si>
  <si>
    <t>MADHURYA BHAKTI DD</t>
  </si>
  <si>
    <t>RADHA KANTA DASI</t>
  </si>
  <si>
    <t>RADHE VRINDAVANESHREE</t>
  </si>
  <si>
    <t>NANDA BABA DAS</t>
  </si>
  <si>
    <t>ISKCON PORT ELIZABETH</t>
  </si>
  <si>
    <t xml:space="preserve">Iskcon Midrand </t>
  </si>
  <si>
    <t>Mt Satyabhama/Mt Vinata/Mt Akuti</t>
  </si>
  <si>
    <t>Pr Raghunath Das</t>
  </si>
  <si>
    <t>Harinaam Ananda Team</t>
  </si>
  <si>
    <t>Mt Vrajeshwari/Pr Syam Gopal Das</t>
  </si>
  <si>
    <t>Pr Ghanshyam Dasa</t>
  </si>
  <si>
    <t>Pr Ajay Chaitanya Das</t>
  </si>
  <si>
    <t>Pr Radha Mohan Das</t>
  </si>
  <si>
    <t>Pr Gajendra Mohan Das</t>
  </si>
  <si>
    <t>Mt Vidya</t>
  </si>
  <si>
    <t>Pr Ravi</t>
  </si>
  <si>
    <t>Mt Chandra Prabha</t>
  </si>
  <si>
    <t>Mt Deviani</t>
  </si>
  <si>
    <t>Mt Janaki</t>
  </si>
  <si>
    <t>Mt Taruna</t>
  </si>
  <si>
    <t>Mt Sri Manjari</t>
  </si>
  <si>
    <t>Mt Naina</t>
  </si>
  <si>
    <t>Mt Nitya Kishori Radha DD</t>
  </si>
  <si>
    <t>Pr Vijay Das</t>
  </si>
  <si>
    <t>Devakinandan das</t>
  </si>
  <si>
    <t>Rama Priya Devi Dasi</t>
  </si>
  <si>
    <t>Srikant Prabhu</t>
  </si>
  <si>
    <t>Keshavanand Das</t>
  </si>
  <si>
    <t>TEMPLE: Botswana</t>
  </si>
  <si>
    <t>Botswana</t>
  </si>
  <si>
    <t>Harinam team and temple shop</t>
  </si>
  <si>
    <t>TEMPLE: Côte D'ivoire</t>
  </si>
  <si>
    <t>Harinama Team</t>
  </si>
  <si>
    <t>Vinoda Vani dasi</t>
  </si>
  <si>
    <t>Roshan</t>
  </si>
  <si>
    <t>Santhosh Singh</t>
  </si>
  <si>
    <t>Loveleen Ramouthar</t>
  </si>
  <si>
    <t>Sunil Premlall</t>
  </si>
  <si>
    <t>Reshika Ramdhar</t>
  </si>
  <si>
    <t>Rukmani dd</t>
  </si>
  <si>
    <t>Gift Shop</t>
  </si>
  <si>
    <t>Rasavati dd</t>
  </si>
  <si>
    <t>Shyamurar das</t>
  </si>
  <si>
    <t>Krishen Morarajee</t>
  </si>
  <si>
    <t>Acyutananda das</t>
  </si>
  <si>
    <t>Narada Risi das</t>
  </si>
  <si>
    <t>Subhad das</t>
  </si>
  <si>
    <t>Verona</t>
  </si>
  <si>
    <t xml:space="preserve"> BTG Office </t>
  </si>
  <si>
    <t xml:space="preserve"> Kishan Bhaga </t>
  </si>
  <si>
    <t xml:space="preserve"> Mohini Parbhu </t>
  </si>
  <si>
    <t xml:space="preserve"> Sri Govinda &amp; Jaylalita </t>
  </si>
  <si>
    <t xml:space="preserve"> Lenasia Weekend Warriors-Luxmi's </t>
  </si>
  <si>
    <t xml:space="preserve"> ISKCON Lenasia Janmastami </t>
  </si>
  <si>
    <t xml:space="preserve"> Bharat &amp; Shamine </t>
  </si>
  <si>
    <t xml:space="preserve"> Visaka dd </t>
  </si>
  <si>
    <t xml:space="preserve"> Dinesvara Krsna das </t>
  </si>
  <si>
    <t xml:space="preserve"> Gopal Nandini </t>
  </si>
  <si>
    <t xml:space="preserve"> Sasolburg Namahatta </t>
  </si>
  <si>
    <t>Temple Scores</t>
  </si>
  <si>
    <t>Côte D'ivoire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</si>
</sst>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 &quot;R&quot;\ * #,##0.00_ ;_ &quot;R&quot;\ * \-#,##0.00_ ;_ &quot;R&quot;\ * &quot;-&quot;??_ ;_ @_ "/>
    <numFmt numFmtId="164" formatCode="0.0"/>
    <numFmt numFmtId="165" formatCode="[$-1C09]General"/>
  </numFmts>
  <fonts count="36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</fonts>
  <fills count="33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8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5" fontId="35" fillId="0" borderId="0" applyBorder="0" applyProtection="0"/>
  </cellStyleXfs>
  <cellXfs count="20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4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44" fontId="1" fillId="0" borderId="0" xfId="28" applyFont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31" fillId="0" borderId="0" xfId="39" applyFont="1" applyBorder="1" applyAlignment="1">
      <alignment horizontal="center"/>
    </xf>
    <xf numFmtId="0" fontId="6" fillId="0" borderId="0" xfId="39"/>
    <xf numFmtId="0" fontId="6" fillId="0" borderId="0" xfId="39" applyAlignment="1">
      <alignment horizontal="center"/>
    </xf>
    <xf numFmtId="0" fontId="32" fillId="0" borderId="0" xfId="39" applyFont="1" applyAlignment="1">
      <alignment horizontal="center"/>
    </xf>
    <xf numFmtId="0" fontId="31" fillId="0" borderId="0" xfId="39" applyFont="1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2" xfId="0" applyFont="1" applyFill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3" fillId="0" borderId="0" xfId="0" applyFont="1"/>
    <xf numFmtId="0" fontId="34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28" xfId="0" applyFont="1" applyFill="1" applyBorder="1"/>
    <xf numFmtId="0" fontId="1" fillId="0" borderId="55" xfId="0" applyFont="1" applyFill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44" fontId="1" fillId="0" borderId="65" xfId="28" applyFont="1" applyBorder="1"/>
    <xf numFmtId="0" fontId="1" fillId="0" borderId="25" xfId="0" applyFont="1" applyFill="1" applyBorder="1"/>
    <xf numFmtId="0" fontId="1" fillId="0" borderId="66" xfId="0" applyFont="1" applyFill="1" applyBorder="1"/>
    <xf numFmtId="0" fontId="1" fillId="0" borderId="67" xfId="0" applyFont="1" applyBorder="1"/>
    <xf numFmtId="1" fontId="4" fillId="0" borderId="20" xfId="0" applyNumberFormat="1" applyFont="1" applyFill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1" fontId="32" fillId="0" borderId="0" xfId="39" applyNumberFormat="1" applyFont="1" applyAlignment="1">
      <alignment horizontal="center"/>
    </xf>
    <xf numFmtId="2" fontId="32" fillId="0" borderId="0" xfId="39" applyNumberFormat="1" applyFont="1" applyAlignment="1">
      <alignment horizontal="center"/>
    </xf>
    <xf numFmtId="2" fontId="31" fillId="0" borderId="0" xfId="39" applyNumberFormat="1" applyFont="1" applyAlignment="1">
      <alignment horizontal="center"/>
    </xf>
    <xf numFmtId="0" fontId="1" fillId="0" borderId="69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31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27" xfId="39" applyFont="1" applyBorder="1"/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7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</cellXfs>
  <cellStyles count="50">
    <cellStyle name="20% - Accent1 2" xfId="1"/>
    <cellStyle name="20% - Accent2 2" xfId="2"/>
    <cellStyle name="20% - Accent3 2" xfId="3"/>
    <cellStyle name="20% - Accent4 2" xfId="4"/>
    <cellStyle name="20% - Accent5 2" xfId="5"/>
    <cellStyle name="20% - Accent6 2" xfId="6"/>
    <cellStyle name="40% - Accent1 2" xfId="7"/>
    <cellStyle name="40% - Accent2 2" xfId="8"/>
    <cellStyle name="40% - Accent3 2" xfId="9"/>
    <cellStyle name="40% - Accent4 2" xfId="10"/>
    <cellStyle name="40% - Accent5 2" xfId="11"/>
    <cellStyle name="40% - Accent6 2" xfId="12"/>
    <cellStyle name="60% - Accent1 2" xfId="13"/>
    <cellStyle name="60% - Accent2 2" xfId="14"/>
    <cellStyle name="60% - Accent3 2" xfId="15"/>
    <cellStyle name="60% - Accent4 2" xfId="16"/>
    <cellStyle name="60% - Accent5 2" xfId="17"/>
    <cellStyle name="60% - Accent6 2" xfId="18"/>
    <cellStyle name="Accent1 2" xfId="19"/>
    <cellStyle name="Accent2 2" xfId="20"/>
    <cellStyle name="Accent3 2" xfId="21"/>
    <cellStyle name="Accent4 2" xfId="22"/>
    <cellStyle name="Accent5 2" xfId="23"/>
    <cellStyle name="Accent6 2" xfId="24"/>
    <cellStyle name="Bad 2" xfId="25"/>
    <cellStyle name="Calculation 2" xfId="26"/>
    <cellStyle name="Check Cell 2" xfId="27"/>
    <cellStyle name="Currency" xfId="28" builtinId="4"/>
    <cellStyle name="Currency 2 2" xfId="29"/>
    <cellStyle name="Excel Built-in Normal" xfId="49"/>
    <cellStyle name="Explanatory Text 2" xfId="30"/>
    <cellStyle name="Good 2" xfId="31"/>
    <cellStyle name="Heading 1 2" xfId="32"/>
    <cellStyle name="Heading 2 2" xfId="33"/>
    <cellStyle name="Heading 3 2" xfId="34"/>
    <cellStyle name="Heading 4 2" xfId="35"/>
    <cellStyle name="Input 2" xfId="36"/>
    <cellStyle name="Linked Cell 2" xfId="37"/>
    <cellStyle name="Neutral 2" xfId="38"/>
    <cellStyle name="Normal" xfId="0" builtinId="0"/>
    <cellStyle name="Normal 2" xfId="39"/>
    <cellStyle name="Normal 3" xfId="40"/>
    <cellStyle name="Normal 4" xfId="41"/>
    <cellStyle name="Normal 5" xfId="42"/>
    <cellStyle name="Normal 6" xfId="43"/>
    <cellStyle name="Note 2" xfId="44"/>
    <cellStyle name="Output 2" xfId="45"/>
    <cellStyle name="Title 2" xfId="46"/>
    <cellStyle name="Total 2" xfId="47"/>
    <cellStyle name="Warning Text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tabSelected="1" zoomScale="115" zoomScaleNormal="115" workbookViewId="0">
      <selection activeCell="C22" sqref="C22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152</v>
      </c>
    </row>
    <row r="3" spans="1:16" ht="12.75">
      <c r="B3" s="2" t="s">
        <v>79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4" customFormat="1">
      <c r="A9" s="193"/>
      <c r="B9" s="99" t="s">
        <v>148</v>
      </c>
      <c r="C9" s="108"/>
      <c r="D9" s="100"/>
      <c r="E9" s="100"/>
      <c r="F9" s="123">
        <v>20</v>
      </c>
      <c r="G9" s="124">
        <v>67</v>
      </c>
      <c r="H9" s="125"/>
      <c r="I9" s="104"/>
      <c r="J9" s="125"/>
      <c r="K9" s="124"/>
      <c r="L9" s="105"/>
      <c r="M9" s="124"/>
      <c r="N9" s="125"/>
      <c r="O9" s="106">
        <f>SUM(F9:N9)</f>
        <v>87</v>
      </c>
      <c r="P9" s="107">
        <f>(F9*$F$5)+(G9*$G$5)+(H9*$H$5)+(I9*$I$5)+(J9*$J$5)+(K9*$K$5)+(L9*$L$5)+(M9*$M$5)+(N9*$N$5)</f>
        <v>18.75</v>
      </c>
    </row>
    <row r="10" spans="1:16" s="197" customFormat="1">
      <c r="A10" s="196"/>
      <c r="B10" s="99" t="s">
        <v>149</v>
      </c>
      <c r="C10" s="108"/>
      <c r="D10" s="100"/>
      <c r="E10" s="100"/>
      <c r="F10" s="123"/>
      <c r="G10" s="124">
        <v>27</v>
      </c>
      <c r="H10" s="125"/>
      <c r="I10" s="104"/>
      <c r="J10" s="125"/>
      <c r="K10" s="124"/>
      <c r="L10" s="105"/>
      <c r="M10" s="124"/>
      <c r="N10" s="125"/>
      <c r="O10" s="106">
        <f>SUM(F10:N10)</f>
        <v>27</v>
      </c>
      <c r="P10" s="107">
        <f>(F10*$F$5)+(G10*$G$5)+(H10*$H$5)+(I10*$I$5)+(J10*$J$5)+(K10*$K$5)+(L10*$L$5)+(M10*$M$5)+(N10*$N$5)</f>
        <v>6.75</v>
      </c>
    </row>
    <row r="11" spans="1:16" s="197" customFormat="1">
      <c r="A11" s="196"/>
      <c r="B11" s="99" t="s">
        <v>150</v>
      </c>
      <c r="C11" s="108"/>
      <c r="D11" s="100"/>
      <c r="E11" s="100"/>
      <c r="F11" s="123"/>
      <c r="G11" s="124">
        <v>6</v>
      </c>
      <c r="H11" s="125"/>
      <c r="I11" s="104"/>
      <c r="J11" s="125"/>
      <c r="K11" s="124"/>
      <c r="L11" s="105"/>
      <c r="M11" s="124"/>
      <c r="N11" s="125"/>
      <c r="O11" s="106">
        <f>SUM(F11:N11)</f>
        <v>6</v>
      </c>
      <c r="P11" s="107">
        <f>(F11*$F$5)+(G11*$G$5)+(H11*$H$5)+(I11*$I$5)+(J11*$J$5)+(K11*$K$5)+(L11*$L$5)+(M11*$M$5)+(N11*$N$5)</f>
        <v>1.5</v>
      </c>
    </row>
    <row r="12" spans="1:16" s="197" customFormat="1">
      <c r="A12" s="196"/>
      <c r="B12" s="99" t="s">
        <v>151</v>
      </c>
      <c r="C12" s="108"/>
      <c r="D12" s="100"/>
      <c r="E12" s="100"/>
      <c r="F12" s="123"/>
      <c r="G12" s="124">
        <v>21</v>
      </c>
      <c r="H12" s="125"/>
      <c r="I12" s="104"/>
      <c r="J12" s="125"/>
      <c r="K12" s="124"/>
      <c r="L12" s="105"/>
      <c r="M12" s="124"/>
      <c r="N12" s="125"/>
      <c r="O12" s="106">
        <f>SUM(F12:N12)</f>
        <v>21</v>
      </c>
      <c r="P12" s="107">
        <f>(F12*$F$5)+(G12*$G$5)+(H12*$H$5)+(I12*$I$5)+(J12*$J$5)+(K12*$K$5)+(L12*$L$5)+(M12*$M$5)+(N12*$N$5)</f>
        <v>5.25</v>
      </c>
    </row>
    <row r="13" spans="1:16" s="30" customFormat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21</v>
      </c>
      <c r="C14" s="109">
        <f t="shared" ref="C14:P14" si="0">SUM(C9:C13)</f>
        <v>0</v>
      </c>
      <c r="D14" s="109">
        <f t="shared" si="0"/>
        <v>0</v>
      </c>
      <c r="E14" s="109">
        <f t="shared" si="0"/>
        <v>0</v>
      </c>
      <c r="F14" s="109">
        <f t="shared" si="0"/>
        <v>20</v>
      </c>
      <c r="G14" s="109">
        <f t="shared" si="0"/>
        <v>121</v>
      </c>
      <c r="H14" s="109">
        <f t="shared" si="0"/>
        <v>0</v>
      </c>
      <c r="I14" s="109">
        <f t="shared" si="0"/>
        <v>0</v>
      </c>
      <c r="J14" s="109">
        <f t="shared" si="0"/>
        <v>0</v>
      </c>
      <c r="K14" s="109">
        <f t="shared" si="0"/>
        <v>0</v>
      </c>
      <c r="L14" s="109">
        <f t="shared" si="0"/>
        <v>0</v>
      </c>
      <c r="M14" s="109">
        <f t="shared" si="0"/>
        <v>0</v>
      </c>
      <c r="N14" s="109">
        <f t="shared" si="0"/>
        <v>0</v>
      </c>
      <c r="O14" s="109">
        <f t="shared" si="0"/>
        <v>141</v>
      </c>
      <c r="P14" s="109">
        <f t="shared" si="0"/>
        <v>32.25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B3" sqref="B3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65</v>
      </c>
    </row>
    <row r="3" spans="1:16" ht="12.75">
      <c r="B3" s="2" t="s">
        <v>79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9"/>
      <c r="C9" s="108"/>
      <c r="D9" s="100"/>
      <c r="E9" s="100"/>
      <c r="F9" s="153"/>
      <c r="G9" s="154"/>
      <c r="H9" s="155"/>
      <c r="I9" s="156"/>
      <c r="J9" s="155"/>
      <c r="K9" s="154"/>
      <c r="L9" s="157"/>
      <c r="M9" s="154"/>
      <c r="N9" s="155"/>
      <c r="O9" s="106">
        <f t="shared" ref="O9:O17" si="0">SUM(F9:N9)</f>
        <v>0</v>
      </c>
      <c r="P9" s="107">
        <f t="shared" ref="P9:P17" si="1">(F9*$F$5)+(G9*$G$5)+(H9*$H$5)+(I9*$I$5)+(J9*$J$5)+(K9*$K$5)+(L9*$L$5)+(M9*$M$5)+(N9*$N$5)</f>
        <v>0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 hidden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 hidden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 hidden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 t="shared" si="0"/>
        <v>0</v>
      </c>
      <c r="P13" s="107">
        <f t="shared" si="1"/>
        <v>0</v>
      </c>
    </row>
    <row r="14" spans="1:16" s="30" customFormat="1" hidden="1">
      <c r="A14" s="1"/>
      <c r="B14" s="99"/>
      <c r="C14" s="108"/>
      <c r="D14" s="100"/>
      <c r="E14" s="100"/>
      <c r="F14" s="123"/>
      <c r="G14" s="124"/>
      <c r="H14" s="125"/>
      <c r="I14" s="104"/>
      <c r="J14" s="125"/>
      <c r="K14" s="124"/>
      <c r="L14" s="105"/>
      <c r="M14" s="124"/>
      <c r="N14" s="125"/>
      <c r="O14" s="106">
        <f t="shared" si="0"/>
        <v>0</v>
      </c>
      <c r="P14" s="107">
        <f t="shared" si="1"/>
        <v>0</v>
      </c>
    </row>
    <row r="15" spans="1:16" s="30" customFormat="1" hidden="1">
      <c r="A15" s="1"/>
      <c r="B15" s="99"/>
      <c r="C15" s="108"/>
      <c r="D15" s="100"/>
      <c r="E15" s="100"/>
      <c r="F15" s="123"/>
      <c r="G15" s="124"/>
      <c r="H15" s="125"/>
      <c r="I15" s="104"/>
      <c r="J15" s="125"/>
      <c r="K15" s="124"/>
      <c r="L15" s="105"/>
      <c r="M15" s="124"/>
      <c r="N15" s="125"/>
      <c r="O15" s="106">
        <f t="shared" si="0"/>
        <v>0</v>
      </c>
      <c r="P15" s="107">
        <f t="shared" si="1"/>
        <v>0</v>
      </c>
    </row>
    <row r="16" spans="1:16" s="30" customFormat="1" hidden="1">
      <c r="A16" s="1"/>
      <c r="B16" s="99"/>
      <c r="C16" s="108"/>
      <c r="D16" s="100"/>
      <c r="E16" s="100"/>
      <c r="F16" s="123"/>
      <c r="G16" s="124"/>
      <c r="H16" s="125"/>
      <c r="I16" s="104"/>
      <c r="J16" s="125"/>
      <c r="K16" s="124"/>
      <c r="L16" s="105"/>
      <c r="M16" s="124"/>
      <c r="N16" s="125"/>
      <c r="O16" s="106">
        <f t="shared" si="0"/>
        <v>0</v>
      </c>
      <c r="P16" s="107">
        <f t="shared" si="1"/>
        <v>0</v>
      </c>
    </row>
    <row r="17" spans="1:16" s="30" customFormat="1" hidden="1">
      <c r="A17" s="1"/>
      <c r="B17" s="99"/>
      <c r="C17" s="108"/>
      <c r="D17" s="100"/>
      <c r="E17" s="100"/>
      <c r="F17" s="101"/>
      <c r="G17" s="102"/>
      <c r="H17" s="103"/>
      <c r="I17" s="104"/>
      <c r="J17" s="103"/>
      <c r="K17" s="102"/>
      <c r="L17" s="105"/>
      <c r="M17" s="102"/>
      <c r="N17" s="103"/>
      <c r="O17" s="106">
        <f t="shared" si="0"/>
        <v>0</v>
      </c>
      <c r="P17" s="107">
        <f t="shared" si="1"/>
        <v>0</v>
      </c>
    </row>
    <row r="18" spans="1:16">
      <c r="A18" s="38"/>
      <c r="B18" s="109" t="s">
        <v>21</v>
      </c>
      <c r="C18" s="109">
        <f t="shared" ref="C18:P18" si="2">SUM(C9:C17)</f>
        <v>0</v>
      </c>
      <c r="D18" s="109">
        <f t="shared" si="2"/>
        <v>0</v>
      </c>
      <c r="E18" s="109">
        <f t="shared" si="2"/>
        <v>0</v>
      </c>
      <c r="F18" s="109">
        <f t="shared" si="2"/>
        <v>0</v>
      </c>
      <c r="G18" s="109">
        <f t="shared" si="2"/>
        <v>0</v>
      </c>
      <c r="H18" s="109">
        <f t="shared" si="2"/>
        <v>0</v>
      </c>
      <c r="I18" s="109">
        <f t="shared" si="2"/>
        <v>0</v>
      </c>
      <c r="J18" s="109">
        <f t="shared" si="2"/>
        <v>0</v>
      </c>
      <c r="K18" s="109">
        <f t="shared" si="2"/>
        <v>0</v>
      </c>
      <c r="L18" s="109">
        <f t="shared" si="2"/>
        <v>0</v>
      </c>
      <c r="M18" s="109">
        <f t="shared" si="2"/>
        <v>0</v>
      </c>
      <c r="N18" s="109">
        <f t="shared" si="2"/>
        <v>0</v>
      </c>
      <c r="O18" s="109">
        <f t="shared" si="2"/>
        <v>0</v>
      </c>
      <c r="P18" s="10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"/>
  <sheetViews>
    <sheetView workbookViewId="0">
      <selection activeCell="B2" sqref="B2"/>
    </sheetView>
  </sheetViews>
  <sheetFormatPr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155</v>
      </c>
    </row>
    <row r="3" spans="1:16" ht="12.75">
      <c r="B3" s="2" t="s">
        <v>79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156</v>
      </c>
      <c r="C9" s="108"/>
      <c r="D9" s="100"/>
      <c r="E9" s="100"/>
      <c r="F9" s="123">
        <v>40</v>
      </c>
      <c r="G9" s="124">
        <v>20</v>
      </c>
      <c r="H9" s="125"/>
      <c r="I9" s="104"/>
      <c r="J9" s="125"/>
      <c r="K9" s="124"/>
      <c r="L9" s="105"/>
      <c r="M9" s="124"/>
      <c r="N9" s="125"/>
      <c r="O9" s="106">
        <f t="shared" ref="O9:O12" si="0">SUM(F9:N9)</f>
        <v>60</v>
      </c>
      <c r="P9" s="107">
        <f t="shared" ref="P9:P12" si="1">(F9*$F$5)+(G9*$G$5)+(H9*$H$5)+(I9*$I$5)+(J9*$J$5)+(K9*$K$5)+(L9*$L$5)+(M9*$M$5)+(N9*$N$5)</f>
        <v>9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 s="30" customFormat="1">
      <c r="A12" s="1"/>
      <c r="B12" s="99"/>
      <c r="C12" s="108"/>
      <c r="D12" s="100"/>
      <c r="E12" s="100"/>
      <c r="F12" s="123"/>
      <c r="G12" s="124"/>
      <c r="H12" s="125"/>
      <c r="I12" s="104"/>
      <c r="J12" s="125"/>
      <c r="K12" s="124"/>
      <c r="L12" s="105"/>
      <c r="M12" s="124"/>
      <c r="N12" s="125"/>
      <c r="O12" s="106">
        <f t="shared" si="0"/>
        <v>0</v>
      </c>
      <c r="P12" s="107">
        <f t="shared" si="1"/>
        <v>0</v>
      </c>
    </row>
    <row r="13" spans="1:16" s="30" customFormat="1">
      <c r="A13" s="1"/>
      <c r="B13" s="99"/>
      <c r="C13" s="108"/>
      <c r="D13" s="100"/>
      <c r="E13" s="100"/>
      <c r="F13" s="123"/>
      <c r="G13" s="124"/>
      <c r="H13" s="125"/>
      <c r="I13" s="104"/>
      <c r="J13" s="125"/>
      <c r="K13" s="124"/>
      <c r="L13" s="105"/>
      <c r="M13" s="124"/>
      <c r="N13" s="125"/>
      <c r="O13" s="106">
        <f>SUM(F13:N13)</f>
        <v>0</v>
      </c>
      <c r="P13" s="107">
        <f>(F13*$F$5)+(G13*$G$5)+(H13*$H$5)+(I13*$I$5)+(J13*$J$5)+(K13*$K$5)+(L13*$L$5)+(M13*$M$5)+(N13*$N$5)</f>
        <v>0</v>
      </c>
    </row>
    <row r="14" spans="1:16">
      <c r="A14" s="38"/>
      <c r="B14" s="109" t="s">
        <v>21</v>
      </c>
      <c r="C14" s="109">
        <f t="shared" ref="C14:P14" si="2">SUM(C9:C13)</f>
        <v>0</v>
      </c>
      <c r="D14" s="109">
        <f t="shared" si="2"/>
        <v>0</v>
      </c>
      <c r="E14" s="109">
        <f t="shared" si="2"/>
        <v>0</v>
      </c>
      <c r="F14" s="109">
        <f t="shared" si="2"/>
        <v>40</v>
      </c>
      <c r="G14" s="109">
        <f t="shared" si="2"/>
        <v>20</v>
      </c>
      <c r="H14" s="109">
        <f t="shared" si="2"/>
        <v>0</v>
      </c>
      <c r="I14" s="109">
        <f t="shared" si="2"/>
        <v>0</v>
      </c>
      <c r="J14" s="109">
        <f t="shared" si="2"/>
        <v>0</v>
      </c>
      <c r="K14" s="109">
        <f t="shared" si="2"/>
        <v>0</v>
      </c>
      <c r="L14" s="109">
        <f t="shared" si="2"/>
        <v>0</v>
      </c>
      <c r="M14" s="109">
        <f t="shared" si="2"/>
        <v>0</v>
      </c>
      <c r="N14" s="109">
        <f t="shared" si="2"/>
        <v>0</v>
      </c>
      <c r="O14" s="109">
        <f t="shared" si="2"/>
        <v>60</v>
      </c>
      <c r="P14" s="109">
        <f t="shared" si="2"/>
        <v>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8"/>
  <sheetViews>
    <sheetView workbookViewId="0">
      <selection activeCell="B2" sqref="B2"/>
    </sheetView>
  </sheetViews>
  <sheetFormatPr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79</v>
      </c>
      <c r="C2" s="2"/>
      <c r="D2" s="112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33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>
        <v>5</v>
      </c>
      <c r="D4" s="13"/>
      <c r="E4" s="13"/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38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/>
      <c r="C8" s="150"/>
      <c r="D8" s="51"/>
      <c r="E8" s="52"/>
      <c r="F8" s="53"/>
      <c r="G8" s="59"/>
      <c r="H8" s="60"/>
      <c r="I8" s="61"/>
      <c r="J8" s="60"/>
      <c r="K8" s="59"/>
      <c r="L8" s="62"/>
      <c r="M8" s="59"/>
      <c r="N8" s="60"/>
      <c r="O8" s="120">
        <f>SUM(C8:N8)</f>
        <v>0</v>
      </c>
      <c r="P8" s="37">
        <f>(C8*$C$4)+(F8*$F$4)+(G8*$G$4)+(H8*$H$4)+(I8*$I$4)+(J8*$J$4)+(K8*$K$4)+(L8*$L$4)+(M8*$M$4)+(N8*$N$4)</f>
        <v>0</v>
      </c>
    </row>
    <row r="9" spans="1:16">
      <c r="B9" s="58"/>
      <c r="C9" s="150"/>
      <c r="D9" s="51"/>
      <c r="E9" s="52"/>
      <c r="F9" s="53"/>
      <c r="G9" s="59"/>
      <c r="H9" s="60"/>
      <c r="I9" s="61"/>
      <c r="J9" s="60"/>
      <c r="K9" s="59"/>
      <c r="L9" s="62"/>
      <c r="M9" s="59"/>
      <c r="N9" s="60"/>
      <c r="O9" s="120">
        <f t="shared" ref="O9:O21" si="0">SUM(F9:N9)</f>
        <v>0</v>
      </c>
      <c r="P9" s="37">
        <f>(F9*$F$4)+(G9*$G$4)+(H9*$H$4)+(I9*$I$4)+(J9*$J$4)+(K9*$K$4)+(L9*$L$4)+(M9*$M$4)+(N9*$N$4)</f>
        <v>0</v>
      </c>
    </row>
    <row r="10" spans="1:16">
      <c r="B10" s="58"/>
      <c r="C10" s="150"/>
      <c r="D10" s="51"/>
      <c r="E10" s="52"/>
      <c r="F10" s="53"/>
      <c r="G10" s="59"/>
      <c r="H10" s="60"/>
      <c r="I10" s="151"/>
      <c r="J10" s="60"/>
      <c r="K10" s="59"/>
      <c r="L10" s="62"/>
      <c r="M10" s="59"/>
      <c r="N10" s="60"/>
      <c r="O10" s="120">
        <f t="shared" si="0"/>
        <v>0</v>
      </c>
      <c r="P10" s="37">
        <f>(F10*$F$4)+(G10*$G$4)+(H10*$H$4)+(I10*$I$4)+(J10*$J$4)+(K10*$K$4)+(L10*$L$4)+(M10*$M$4)+(N10*$N$4)</f>
        <v>0</v>
      </c>
    </row>
    <row r="11" spans="1:16">
      <c r="B11" s="58"/>
      <c r="C11" s="150"/>
      <c r="D11" s="51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120">
        <f t="shared" si="0"/>
        <v>0</v>
      </c>
      <c r="P11" s="37">
        <f>(F11*$F$4)+(G11*$G$4)+(H11*$H$4)+(I11*$I$4)+(J11*$J$4)+(K11*$K$4)+(L11*$L$4)+(M11*$M$4)+(N11*$N$4)</f>
        <v>0</v>
      </c>
    </row>
    <row r="12" spans="1:16">
      <c r="B12" s="58"/>
      <c r="C12" s="150"/>
      <c r="D12" s="51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120">
        <f t="shared" si="0"/>
        <v>0</v>
      </c>
      <c r="P12" s="37">
        <f>(F12*$F$4)+(G12*$G$4)+(H12*$H$4)+(I12*$I$4)+(J12*$J$4)+(K12*$K$4)+(L12*$L$4)+(M12*$M$4)+(N12*$N$4)</f>
        <v>0</v>
      </c>
    </row>
    <row r="13" spans="1:16">
      <c r="B13" s="58"/>
      <c r="C13" s="150"/>
      <c r="D13" s="51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120">
        <f t="shared" si="0"/>
        <v>0</v>
      </c>
      <c r="P13" s="37">
        <f>(F13*$F$4)+(G13*$G$4)+(H13*$H$4)+(I13*$I$4)+(J13*$J$4)+(K13*$K$4)+(L13*$L$4)+(M13*$M$4)+(N13*$N$4)</f>
        <v>0</v>
      </c>
    </row>
    <row r="14" spans="1:16" s="196" customFormat="1">
      <c r="B14" s="195"/>
      <c r="C14" s="150"/>
      <c r="D14" s="51"/>
      <c r="E14" s="201"/>
      <c r="F14" s="202"/>
      <c r="G14" s="187"/>
      <c r="H14" s="188"/>
      <c r="I14" s="189"/>
      <c r="J14" s="188"/>
      <c r="K14" s="187"/>
      <c r="L14" s="190"/>
      <c r="M14" s="187"/>
      <c r="N14" s="188"/>
      <c r="O14" s="120">
        <f t="shared" ref="O14:O18" si="1">SUM(F14:N14)</f>
        <v>0</v>
      </c>
      <c r="P14" s="203">
        <f t="shared" ref="P14:P18" si="2">(F14*$F$4)+(G14*$G$4)+(H14*$H$4)+(I14*$I$4)+(J14*$J$4)+(K14*$K$4)+(L14*$L$4)+(M14*$M$4)+(N14*$N$4)</f>
        <v>0</v>
      </c>
    </row>
    <row r="15" spans="1:16" s="196" customFormat="1">
      <c r="B15" s="195"/>
      <c r="C15" s="150"/>
      <c r="D15" s="51"/>
      <c r="E15" s="201"/>
      <c r="F15" s="202"/>
      <c r="G15" s="187"/>
      <c r="H15" s="188"/>
      <c r="I15" s="151"/>
      <c r="J15" s="188"/>
      <c r="K15" s="187"/>
      <c r="L15" s="190"/>
      <c r="M15" s="187"/>
      <c r="N15" s="188"/>
      <c r="O15" s="120">
        <f t="shared" si="1"/>
        <v>0</v>
      </c>
      <c r="P15" s="203">
        <f t="shared" si="2"/>
        <v>0</v>
      </c>
    </row>
    <row r="16" spans="1:16" s="196" customFormat="1">
      <c r="B16" s="195"/>
      <c r="C16" s="150"/>
      <c r="D16" s="51"/>
      <c r="E16" s="201"/>
      <c r="F16" s="202"/>
      <c r="G16" s="187"/>
      <c r="H16" s="188"/>
      <c r="I16" s="189"/>
      <c r="J16" s="188"/>
      <c r="K16" s="187"/>
      <c r="L16" s="190"/>
      <c r="M16" s="187"/>
      <c r="N16" s="188"/>
      <c r="O16" s="120">
        <f t="shared" si="1"/>
        <v>0</v>
      </c>
      <c r="P16" s="203">
        <f t="shared" si="2"/>
        <v>0</v>
      </c>
    </row>
    <row r="17" spans="1:16" s="196" customFormat="1">
      <c r="B17" s="195"/>
      <c r="C17" s="150"/>
      <c r="D17" s="51"/>
      <c r="E17" s="201"/>
      <c r="F17" s="202"/>
      <c r="G17" s="187"/>
      <c r="H17" s="188"/>
      <c r="I17" s="189"/>
      <c r="J17" s="188"/>
      <c r="K17" s="187"/>
      <c r="L17" s="190"/>
      <c r="M17" s="187"/>
      <c r="N17" s="188"/>
      <c r="O17" s="120">
        <f t="shared" si="1"/>
        <v>0</v>
      </c>
      <c r="P17" s="203">
        <f t="shared" si="2"/>
        <v>0</v>
      </c>
    </row>
    <row r="18" spans="1:16" s="196" customFormat="1">
      <c r="B18" s="195"/>
      <c r="C18" s="150"/>
      <c r="D18" s="51"/>
      <c r="E18" s="201"/>
      <c r="F18" s="202"/>
      <c r="G18" s="187"/>
      <c r="H18" s="188"/>
      <c r="I18" s="189"/>
      <c r="J18" s="188"/>
      <c r="K18" s="187"/>
      <c r="L18" s="190"/>
      <c r="M18" s="187"/>
      <c r="N18" s="188"/>
      <c r="O18" s="120">
        <f t="shared" si="1"/>
        <v>0</v>
      </c>
      <c r="P18" s="203">
        <f t="shared" si="2"/>
        <v>0</v>
      </c>
    </row>
    <row r="19" spans="1:16">
      <c r="B19" s="58"/>
      <c r="C19" s="150"/>
      <c r="D19" s="51"/>
      <c r="E19" s="52"/>
      <c r="F19" s="53"/>
      <c r="G19" s="59"/>
      <c r="H19" s="60"/>
      <c r="I19" s="151"/>
      <c r="J19" s="60"/>
      <c r="K19" s="59"/>
      <c r="L19" s="62"/>
      <c r="M19" s="59"/>
      <c r="N19" s="60"/>
      <c r="O19" s="120">
        <f t="shared" si="0"/>
        <v>0</v>
      </c>
      <c r="P19" s="37">
        <f>(F19*$F$4)+(G19*$G$4)+(H19*$H$4)+(I19*$I$4)+(J19*$J$4)+(K19*$K$4)+(L19*$L$4)+(M19*$M$4)+(N19*$N$4)</f>
        <v>0</v>
      </c>
    </row>
    <row r="20" spans="1:16">
      <c r="B20" s="195"/>
      <c r="C20" s="150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20">
        <f t="shared" si="0"/>
        <v>0</v>
      </c>
      <c r="P20" s="37">
        <f>(F20*$F$4)+(G20*$G$4)+(H20*$H$4)+(I20*$I$4)+(J20*$J$4)+(K20*$K$4)+(L20*$L$4)+(M20*$M$4)+(N20*$N$4)</f>
        <v>0</v>
      </c>
    </row>
    <row r="21" spans="1:16">
      <c r="B21" s="195"/>
      <c r="C21" s="150"/>
      <c r="D21" s="51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120">
        <f t="shared" si="0"/>
        <v>0</v>
      </c>
      <c r="P21" s="37">
        <f>(F21*$F$4)+(G21*$G$4)+(H21*$H$4)+(I21*$I$4)+(J21*$J$4)+(K21*$K$4)+(L21*$L$4)+(M21*$M$4)+(N21*$N$4)</f>
        <v>0</v>
      </c>
    </row>
    <row r="22" spans="1:16">
      <c r="B22" s="58"/>
      <c r="C22" s="150"/>
      <c r="D22" s="51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120">
        <f t="shared" ref="O22" si="3">SUM(F22:N22)</f>
        <v>0</v>
      </c>
      <c r="P22" s="37">
        <f>(F22*$F$4)+(G22*$G$4)+(H22*$H$4)+(I22*$I$4)+(J22*$J$4)+(K22*$K$4)+(L22*$L$4)+(M22*$M$4)+(N22*$N$4)</f>
        <v>0</v>
      </c>
    </row>
    <row r="23" spans="1:16" ht="12" thickBot="1">
      <c r="A23" s="38"/>
      <c r="B23" s="39" t="s">
        <v>21</v>
      </c>
      <c r="C23" s="39">
        <f t="shared" ref="C23:P23" si="4">SUM(C8:C22)</f>
        <v>0</v>
      </c>
      <c r="D23" s="39">
        <f t="shared" si="4"/>
        <v>0</v>
      </c>
      <c r="E23" s="39">
        <f t="shared" si="4"/>
        <v>0</v>
      </c>
      <c r="F23" s="39">
        <f t="shared" si="4"/>
        <v>0</v>
      </c>
      <c r="G23" s="39">
        <f t="shared" si="4"/>
        <v>0</v>
      </c>
      <c r="H23" s="39">
        <f t="shared" si="4"/>
        <v>0</v>
      </c>
      <c r="I23" s="39">
        <f t="shared" si="4"/>
        <v>0</v>
      </c>
      <c r="J23" s="39">
        <f t="shared" si="4"/>
        <v>0</v>
      </c>
      <c r="K23" s="39">
        <f t="shared" si="4"/>
        <v>0</v>
      </c>
      <c r="L23" s="39">
        <f t="shared" si="4"/>
        <v>0</v>
      </c>
      <c r="M23" s="39">
        <f t="shared" si="4"/>
        <v>0</v>
      </c>
      <c r="N23" s="39">
        <f t="shared" si="4"/>
        <v>0</v>
      </c>
      <c r="O23" s="39">
        <f t="shared" si="4"/>
        <v>0</v>
      </c>
      <c r="P23" s="39">
        <f t="shared" si="4"/>
        <v>0</v>
      </c>
    </row>
    <row r="24" spans="1:16">
      <c r="B24" s="38"/>
      <c r="C24" s="38"/>
      <c r="D24" s="38"/>
      <c r="E24" s="38"/>
      <c r="F24" s="40"/>
      <c r="G24" s="40"/>
      <c r="H24" s="40"/>
      <c r="I24" s="40"/>
      <c r="J24" s="40"/>
      <c r="K24" s="40"/>
      <c r="L24" s="40"/>
      <c r="M24" s="40"/>
      <c r="N24" s="40"/>
      <c r="O24" s="38"/>
      <c r="P24" s="38"/>
    </row>
    <row r="25" spans="1:16">
      <c r="O25" s="38"/>
    </row>
    <row r="26" spans="1:16" ht="12" thickBot="1">
      <c r="B26" s="33" t="s">
        <v>39</v>
      </c>
      <c r="C26" s="33"/>
      <c r="D26" s="33"/>
      <c r="E26" s="33"/>
      <c r="F26" s="34"/>
      <c r="G26" s="34"/>
      <c r="H26" s="34"/>
      <c r="I26" s="34"/>
      <c r="J26" s="34"/>
      <c r="K26" s="34"/>
      <c r="L26" s="34"/>
      <c r="M26" s="34"/>
      <c r="N26" s="34"/>
      <c r="O26" s="35"/>
      <c r="P26" s="35"/>
    </row>
    <row r="27" spans="1:16" ht="12" customHeight="1">
      <c r="B27" s="167"/>
      <c r="C27" s="51"/>
      <c r="D27" s="52"/>
      <c r="E27" s="52"/>
      <c r="F27" s="171"/>
      <c r="G27" s="168"/>
      <c r="H27" s="60"/>
      <c r="I27" s="169"/>
      <c r="J27" s="60"/>
      <c r="K27" s="168"/>
      <c r="L27" s="170"/>
      <c r="M27" s="59"/>
      <c r="N27" s="113"/>
      <c r="O27" s="36">
        <f>SUM(F27:N27)</f>
        <v>0</v>
      </c>
      <c r="P27" s="37">
        <f>(F27*$F$4)+(G27*$G$4)+(H27*$H$4)+(I27*$I$4)+(J27*$J$4)+(K27*$K$4)+(L27*$L$4)+(M27*$M$4)+(N27*$N$4)</f>
        <v>0</v>
      </c>
    </row>
    <row r="28" spans="1:16">
      <c r="B28" s="167"/>
      <c r="C28" s="51"/>
      <c r="D28" s="52"/>
      <c r="E28" s="52"/>
      <c r="F28" s="114"/>
      <c r="G28" s="116"/>
      <c r="H28" s="115"/>
      <c r="I28" s="116"/>
      <c r="J28" s="117"/>
      <c r="K28" s="116"/>
      <c r="L28" s="117"/>
      <c r="M28" s="118"/>
      <c r="N28" s="113"/>
      <c r="O28" s="36">
        <f>SUM(F28:N28)</f>
        <v>0</v>
      </c>
      <c r="P28" s="37">
        <f>(F28*$F$4)+(G28*$G$4)+(H28*$H$4)+(I28*$I$4)+(J28*$J$4)+(K28*$K$4)+(L28*$L$4)+(M28*$M$4)+(N28*$N$4)</f>
        <v>0</v>
      </c>
    </row>
    <row r="29" spans="1:16" ht="12" thickBot="1">
      <c r="B29" s="39" t="s">
        <v>21</v>
      </c>
      <c r="C29" s="39">
        <f t="shared" ref="C29:P29" si="5">SUM(C27:C28)</f>
        <v>0</v>
      </c>
      <c r="D29" s="39">
        <f t="shared" si="5"/>
        <v>0</v>
      </c>
      <c r="E29" s="39">
        <f t="shared" si="5"/>
        <v>0</v>
      </c>
      <c r="F29" s="39">
        <f t="shared" si="5"/>
        <v>0</v>
      </c>
      <c r="G29" s="39">
        <f t="shared" si="5"/>
        <v>0</v>
      </c>
      <c r="H29" s="39">
        <f t="shared" si="5"/>
        <v>0</v>
      </c>
      <c r="I29" s="39">
        <f t="shared" si="5"/>
        <v>0</v>
      </c>
      <c r="J29" s="39">
        <f t="shared" si="5"/>
        <v>0</v>
      </c>
      <c r="K29" s="39">
        <f t="shared" si="5"/>
        <v>0</v>
      </c>
      <c r="L29" s="39">
        <f t="shared" si="5"/>
        <v>0</v>
      </c>
      <c r="M29" s="39">
        <f t="shared" si="5"/>
        <v>0</v>
      </c>
      <c r="N29" s="39">
        <f t="shared" si="5"/>
        <v>0</v>
      </c>
      <c r="O29" s="39">
        <f t="shared" si="5"/>
        <v>0</v>
      </c>
      <c r="P29" s="119">
        <f t="shared" si="5"/>
        <v>0</v>
      </c>
    </row>
    <row r="32" spans="1:16" ht="12" thickBot="1">
      <c r="B32" s="33" t="s">
        <v>40</v>
      </c>
      <c r="C32" s="33"/>
      <c r="D32" s="33"/>
      <c r="E32" s="33"/>
      <c r="F32" s="34"/>
      <c r="G32" s="34"/>
      <c r="H32" s="34"/>
      <c r="I32" s="34"/>
      <c r="J32" s="34"/>
      <c r="K32" s="34"/>
      <c r="L32" s="34"/>
      <c r="M32" s="34"/>
      <c r="N32" s="34"/>
      <c r="O32" s="35"/>
      <c r="P32" s="35"/>
    </row>
    <row r="33" spans="2:16">
      <c r="B33" s="58"/>
      <c r="C33" s="63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SUM(F33:N33)</f>
        <v>0</v>
      </c>
      <c r="P33" s="37">
        <f>(F33*$F$4)+(G33*$G$4)+(H33*$H$4)+(I33*$I$4)+(J33*$J$4)+(K33*$K$4)+(L33*$L$4)+(M33*$M$4)+(N33*$N$4)</f>
        <v>0</v>
      </c>
    </row>
    <row r="34" spans="2:16"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>SUM(F34:N34)</f>
        <v>0</v>
      </c>
      <c r="P34" s="37">
        <f>(F34*$F$4)+(G34*$G$4)+(H34*$H$4)+(I34*$I$4)+(J34*$J$4)+(K34*$K$4)+(L34*$L$4)+(M34*$M$4)+(N34*$N$4)</f>
        <v>0</v>
      </c>
    </row>
    <row r="35" spans="2:16"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>SUM(C35:N35)</f>
        <v>0</v>
      </c>
      <c r="P35" s="37">
        <f>(C35*$C$4)+(G35*$G$4)+(H35*$H$4)+(I35*$I$4)+(J35*$J$4)+(K35*$K$4)+(L35*$L$4)+(M35*$M$4)+(N35*$N$4)</f>
        <v>0</v>
      </c>
    </row>
    <row r="36" spans="2:16" ht="12" thickBot="1">
      <c r="B36" s="39" t="s">
        <v>21</v>
      </c>
      <c r="C36" s="39">
        <f>SUM(C33:C34)</f>
        <v>0</v>
      </c>
      <c r="D36" s="39">
        <f>SUM(D33:D34)</f>
        <v>0</v>
      </c>
      <c r="E36" s="39">
        <f>SUM(E33:E34)</f>
        <v>0</v>
      </c>
      <c r="F36" s="39">
        <f t="shared" ref="F36:P36" si="6">SUM(F33:F35)</f>
        <v>0</v>
      </c>
      <c r="G36" s="39">
        <f t="shared" si="6"/>
        <v>0</v>
      </c>
      <c r="H36" s="39">
        <f t="shared" si="6"/>
        <v>0</v>
      </c>
      <c r="I36" s="39">
        <f t="shared" si="6"/>
        <v>0</v>
      </c>
      <c r="J36" s="39">
        <f t="shared" si="6"/>
        <v>0</v>
      </c>
      <c r="K36" s="39">
        <f t="shared" si="6"/>
        <v>0</v>
      </c>
      <c r="L36" s="39">
        <f t="shared" si="6"/>
        <v>0</v>
      </c>
      <c r="M36" s="39">
        <f t="shared" si="6"/>
        <v>0</v>
      </c>
      <c r="N36" s="39">
        <f t="shared" si="6"/>
        <v>0</v>
      </c>
      <c r="O36" s="39">
        <f t="shared" si="6"/>
        <v>0</v>
      </c>
      <c r="P36" s="119">
        <f t="shared" si="6"/>
        <v>0</v>
      </c>
    </row>
    <row r="37" spans="2:16"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152"/>
    </row>
    <row r="38" spans="2:16">
      <c r="N38" s="122" t="s">
        <v>29</v>
      </c>
      <c r="O38" s="121">
        <f>SUM(O23+O29+O36)</f>
        <v>0</v>
      </c>
      <c r="P38" s="121">
        <f>SUM(P23+P29+P36)</f>
        <v>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1"/>
  <sheetViews>
    <sheetView workbookViewId="0">
      <selection activeCell="B10" sqref="B10"/>
    </sheetView>
  </sheetViews>
  <sheetFormatPr defaultRowHeight="11.25"/>
  <cols>
    <col min="1" max="1" width="3.140625" style="196" customWidth="1"/>
    <col min="2" max="2" width="23.28515625" style="196" customWidth="1"/>
    <col min="3" max="3" width="9.7109375" style="196" customWidth="1"/>
    <col min="4" max="4" width="6.28515625" style="196" customWidth="1"/>
    <col min="5" max="5" width="6" style="196" customWidth="1"/>
    <col min="6" max="6" width="5.7109375" style="196" customWidth="1"/>
    <col min="7" max="7" width="7.42578125" style="196" customWidth="1"/>
    <col min="8" max="9" width="5.7109375" style="196" customWidth="1"/>
    <col min="10" max="10" width="7" style="196" customWidth="1"/>
    <col min="11" max="12" width="5.7109375" style="196" customWidth="1"/>
    <col min="13" max="13" width="7.42578125" style="196" customWidth="1"/>
    <col min="14" max="14" width="6.85546875" style="196" customWidth="1"/>
    <col min="15" max="15" width="6.7109375" style="196" customWidth="1"/>
    <col min="16" max="16" width="9.7109375" style="196" customWidth="1"/>
    <col min="17" max="17" width="10" style="196" customWidth="1"/>
    <col min="18" max="16384" width="9.140625" style="196"/>
  </cols>
  <sheetData>
    <row r="2" spans="1:16" ht="12.75">
      <c r="B2" s="2" t="s">
        <v>75</v>
      </c>
    </row>
    <row r="3" spans="1:16" ht="12.75">
      <c r="B3" s="2" t="s">
        <v>79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197" customFormat="1">
      <c r="A6" s="196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197" customFormat="1">
      <c r="A9" s="196"/>
      <c r="B9" s="99" t="s">
        <v>183</v>
      </c>
      <c r="C9" s="108"/>
      <c r="D9" s="100"/>
      <c r="E9" s="100"/>
      <c r="F9" s="123">
        <v>18</v>
      </c>
      <c r="G9" s="124">
        <v>135</v>
      </c>
      <c r="H9" s="125"/>
      <c r="I9" s="104"/>
      <c r="J9" s="125"/>
      <c r="K9" s="124"/>
      <c r="L9" s="105">
        <v>8</v>
      </c>
      <c r="M9" s="124"/>
      <c r="N9" s="125"/>
      <c r="O9" s="106">
        <f t="shared" ref="O9" si="0">SUM(F9:N9)</f>
        <v>161</v>
      </c>
      <c r="P9" s="107">
        <f t="shared" ref="P9" si="1">(F9*$F$5)+(G9*$G$5)+(H9*$H$5)+(I9*$I$5)+(J9*$J$5)+(K9*$K$5)+(L9*$L$5)+(M9*$M$5)+(N9*$N$5)</f>
        <v>43.55</v>
      </c>
    </row>
    <row r="10" spans="1:16" s="197" customFormat="1">
      <c r="A10" s="196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/>
      <c r="P10" s="107"/>
    </row>
    <row r="11" spans="1:16">
      <c r="A11" s="204"/>
      <c r="B11" s="109" t="s">
        <v>21</v>
      </c>
      <c r="C11" s="109">
        <f t="shared" ref="C11:P11" si="2">SUM(C9:C10)</f>
        <v>0</v>
      </c>
      <c r="D11" s="109">
        <f t="shared" si="2"/>
        <v>0</v>
      </c>
      <c r="E11" s="109">
        <f t="shared" si="2"/>
        <v>0</v>
      </c>
      <c r="F11" s="109">
        <f t="shared" si="2"/>
        <v>18</v>
      </c>
      <c r="G11" s="109">
        <f t="shared" si="2"/>
        <v>135</v>
      </c>
      <c r="H11" s="109">
        <f t="shared" si="2"/>
        <v>0</v>
      </c>
      <c r="I11" s="109">
        <f t="shared" si="2"/>
        <v>0</v>
      </c>
      <c r="J11" s="109">
        <f t="shared" si="2"/>
        <v>0</v>
      </c>
      <c r="K11" s="109">
        <f t="shared" si="2"/>
        <v>0</v>
      </c>
      <c r="L11" s="109">
        <f t="shared" si="2"/>
        <v>8</v>
      </c>
      <c r="M11" s="109">
        <f t="shared" si="2"/>
        <v>0</v>
      </c>
      <c r="N11" s="109">
        <f t="shared" si="2"/>
        <v>0</v>
      </c>
      <c r="O11" s="109">
        <f t="shared" si="2"/>
        <v>161</v>
      </c>
      <c r="P11" s="109">
        <f t="shared" si="2"/>
        <v>43.55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7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44" sqref="B44"/>
    </sheetView>
  </sheetViews>
  <sheetFormatPr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79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158" t="s">
        <v>130</v>
      </c>
      <c r="C7" s="159"/>
      <c r="D7" s="160"/>
      <c r="E7" s="160"/>
      <c r="F7" s="161"/>
      <c r="G7" s="162">
        <v>538</v>
      </c>
      <c r="H7" s="163"/>
      <c r="I7" s="164">
        <v>7</v>
      </c>
      <c r="J7" s="163"/>
      <c r="K7" s="162"/>
      <c r="L7" s="165"/>
      <c r="M7" s="162"/>
      <c r="N7" s="163">
        <v>253</v>
      </c>
      <c r="O7" s="36">
        <f t="shared" ref="O7:O24" si="0">SUM(F7:N7)</f>
        <v>798</v>
      </c>
      <c r="P7" s="37">
        <f t="shared" ref="P7:P24" si="1">(F7*$F$3)+(G7*$G$3)+(H7*$H$3)+(I7*$I$3)+(J7*$J$3)+(K7*$K$3)+(L7*$L$3)+(M7*$M$3)+(N7*$N$3)</f>
        <v>644</v>
      </c>
    </row>
    <row r="8" spans="1:16" s="30" customFormat="1">
      <c r="A8" s="1"/>
      <c r="B8" s="158" t="s">
        <v>131</v>
      </c>
      <c r="C8" s="166"/>
      <c r="D8" s="160"/>
      <c r="E8" s="160"/>
      <c r="F8" s="161"/>
      <c r="G8" s="162"/>
      <c r="H8" s="163"/>
      <c r="I8" s="164"/>
      <c r="J8" s="163"/>
      <c r="K8" s="162"/>
      <c r="L8" s="165"/>
      <c r="M8" s="162"/>
      <c r="N8" s="163">
        <v>144</v>
      </c>
      <c r="O8" s="36">
        <f t="shared" si="0"/>
        <v>144</v>
      </c>
      <c r="P8" s="37">
        <f t="shared" si="1"/>
        <v>288</v>
      </c>
    </row>
    <row r="9" spans="1:16" s="30" customFormat="1">
      <c r="A9" s="1"/>
      <c r="B9" s="158" t="s">
        <v>132</v>
      </c>
      <c r="C9" s="166"/>
      <c r="D9" s="160"/>
      <c r="E9" s="160"/>
      <c r="F9" s="161"/>
      <c r="G9" s="162">
        <v>1030</v>
      </c>
      <c r="H9" s="163"/>
      <c r="I9" s="164"/>
      <c r="J9" s="163"/>
      <c r="K9" s="162">
        <v>10</v>
      </c>
      <c r="L9" s="165"/>
      <c r="M9" s="162"/>
      <c r="N9" s="163">
        <v>1</v>
      </c>
      <c r="O9" s="36">
        <f t="shared" si="0"/>
        <v>1041</v>
      </c>
      <c r="P9" s="37">
        <f t="shared" si="1"/>
        <v>269.5</v>
      </c>
    </row>
    <row r="10" spans="1:16" s="30" customFormat="1">
      <c r="A10" s="1"/>
      <c r="B10" s="158" t="s">
        <v>133</v>
      </c>
      <c r="C10" s="166"/>
      <c r="D10" s="160"/>
      <c r="E10" s="160"/>
      <c r="F10" s="161"/>
      <c r="G10" s="162">
        <v>219</v>
      </c>
      <c r="H10" s="163"/>
      <c r="I10" s="164">
        <v>20</v>
      </c>
      <c r="J10" s="163"/>
      <c r="K10" s="162"/>
      <c r="L10" s="165"/>
      <c r="M10" s="162"/>
      <c r="N10" s="163">
        <v>8</v>
      </c>
      <c r="O10" s="36">
        <f t="shared" si="0"/>
        <v>247</v>
      </c>
      <c r="P10" s="37">
        <f t="shared" si="1"/>
        <v>80.75</v>
      </c>
    </row>
    <row r="11" spans="1:16" s="30" customFormat="1">
      <c r="A11" s="1"/>
      <c r="B11" s="158" t="s">
        <v>134</v>
      </c>
      <c r="C11" s="166"/>
      <c r="D11" s="160"/>
      <c r="E11" s="160"/>
      <c r="F11" s="161"/>
      <c r="G11" s="162"/>
      <c r="H11" s="163"/>
      <c r="I11" s="164">
        <v>300</v>
      </c>
      <c r="J11" s="163"/>
      <c r="K11" s="162"/>
      <c r="L11" s="165"/>
      <c r="M11" s="162"/>
      <c r="N11" s="163"/>
      <c r="O11" s="36">
        <f t="shared" si="0"/>
        <v>300</v>
      </c>
      <c r="P11" s="37">
        <f t="shared" si="1"/>
        <v>150</v>
      </c>
    </row>
    <row r="12" spans="1:16" s="30" customFormat="1">
      <c r="A12" s="1"/>
      <c r="B12" s="158" t="s">
        <v>135</v>
      </c>
      <c r="C12" s="166"/>
      <c r="D12" s="160"/>
      <c r="E12" s="160"/>
      <c r="F12" s="161"/>
      <c r="G12" s="162"/>
      <c r="H12" s="163"/>
      <c r="I12" s="164"/>
      <c r="J12" s="163"/>
      <c r="K12" s="162"/>
      <c r="L12" s="165"/>
      <c r="M12" s="162"/>
      <c r="N12" s="163">
        <v>36</v>
      </c>
      <c r="O12" s="36">
        <f t="shared" si="0"/>
        <v>36</v>
      </c>
      <c r="P12" s="37">
        <f t="shared" si="1"/>
        <v>72</v>
      </c>
    </row>
    <row r="13" spans="1:16" s="30" customFormat="1">
      <c r="A13" s="1"/>
      <c r="B13" s="158" t="s">
        <v>136</v>
      </c>
      <c r="C13" s="166"/>
      <c r="D13" s="160"/>
      <c r="E13" s="160"/>
      <c r="F13" s="161"/>
      <c r="G13" s="162">
        <v>250</v>
      </c>
      <c r="H13" s="163"/>
      <c r="I13" s="164"/>
      <c r="J13" s="163"/>
      <c r="K13" s="162"/>
      <c r="L13" s="165"/>
      <c r="M13" s="162"/>
      <c r="N13" s="163"/>
      <c r="O13" s="36">
        <f t="shared" si="0"/>
        <v>250</v>
      </c>
      <c r="P13" s="37">
        <f t="shared" si="1"/>
        <v>62.5</v>
      </c>
    </row>
    <row r="14" spans="1:16" s="197" customFormat="1">
      <c r="A14" s="196"/>
      <c r="B14" s="158" t="s">
        <v>137</v>
      </c>
      <c r="C14" s="166"/>
      <c r="D14" s="160"/>
      <c r="E14" s="160"/>
      <c r="F14" s="161"/>
      <c r="G14" s="162"/>
      <c r="H14" s="163"/>
      <c r="I14" s="164"/>
      <c r="J14" s="163"/>
      <c r="K14" s="162"/>
      <c r="L14" s="165"/>
      <c r="M14" s="162"/>
      <c r="N14" s="163">
        <v>27</v>
      </c>
      <c r="O14" s="191">
        <f t="shared" si="0"/>
        <v>27</v>
      </c>
      <c r="P14" s="203">
        <f t="shared" si="1"/>
        <v>54</v>
      </c>
    </row>
    <row r="15" spans="1:16" s="197" customFormat="1">
      <c r="A15" s="196"/>
      <c r="B15" s="158" t="s">
        <v>138</v>
      </c>
      <c r="C15" s="166"/>
      <c r="D15" s="160"/>
      <c r="E15" s="160"/>
      <c r="F15" s="161"/>
      <c r="G15" s="162"/>
      <c r="H15" s="163"/>
      <c r="I15" s="164"/>
      <c r="J15" s="163"/>
      <c r="K15" s="162"/>
      <c r="L15" s="165"/>
      <c r="M15" s="162"/>
      <c r="N15" s="163">
        <v>18</v>
      </c>
      <c r="O15" s="191">
        <f t="shared" si="0"/>
        <v>18</v>
      </c>
      <c r="P15" s="203">
        <f t="shared" si="1"/>
        <v>36</v>
      </c>
    </row>
    <row r="16" spans="1:16" s="197" customFormat="1">
      <c r="A16" s="196"/>
      <c r="B16" s="158" t="s">
        <v>139</v>
      </c>
      <c r="C16" s="166"/>
      <c r="D16" s="160"/>
      <c r="E16" s="160"/>
      <c r="F16" s="161"/>
      <c r="G16" s="162"/>
      <c r="H16" s="163"/>
      <c r="I16" s="164"/>
      <c r="J16" s="163"/>
      <c r="K16" s="162"/>
      <c r="L16" s="165"/>
      <c r="M16" s="162"/>
      <c r="N16" s="163">
        <v>18</v>
      </c>
      <c r="O16" s="191">
        <f t="shared" si="0"/>
        <v>18</v>
      </c>
      <c r="P16" s="203">
        <f t="shared" si="1"/>
        <v>36</v>
      </c>
    </row>
    <row r="17" spans="1:16" s="197" customFormat="1">
      <c r="A17" s="196"/>
      <c r="B17" s="158" t="s">
        <v>140</v>
      </c>
      <c r="C17" s="166"/>
      <c r="D17" s="160"/>
      <c r="E17" s="160"/>
      <c r="F17" s="161"/>
      <c r="G17" s="162">
        <v>5</v>
      </c>
      <c r="H17" s="163"/>
      <c r="I17" s="164">
        <v>1</v>
      </c>
      <c r="J17" s="163"/>
      <c r="K17" s="162"/>
      <c r="L17" s="165"/>
      <c r="M17" s="162"/>
      <c r="N17" s="163">
        <v>4</v>
      </c>
      <c r="O17" s="191">
        <f t="shared" si="0"/>
        <v>10</v>
      </c>
      <c r="P17" s="203">
        <f t="shared" si="1"/>
        <v>9.75</v>
      </c>
    </row>
    <row r="18" spans="1:16" s="197" customFormat="1">
      <c r="A18" s="196"/>
      <c r="B18" s="158" t="s">
        <v>141</v>
      </c>
      <c r="C18" s="166"/>
      <c r="D18" s="160"/>
      <c r="E18" s="160"/>
      <c r="F18" s="161"/>
      <c r="G18" s="162">
        <v>10</v>
      </c>
      <c r="H18" s="163"/>
      <c r="I18" s="164">
        <v>1</v>
      </c>
      <c r="J18" s="163"/>
      <c r="K18" s="162"/>
      <c r="L18" s="165"/>
      <c r="M18" s="162"/>
      <c r="N18" s="163">
        <v>3</v>
      </c>
      <c r="O18" s="191">
        <f t="shared" si="0"/>
        <v>14</v>
      </c>
      <c r="P18" s="203">
        <f t="shared" si="1"/>
        <v>9</v>
      </c>
    </row>
    <row r="19" spans="1:16" s="30" customFormat="1">
      <c r="A19" s="1"/>
      <c r="B19" s="158" t="s">
        <v>142</v>
      </c>
      <c r="C19" s="166"/>
      <c r="D19" s="160"/>
      <c r="E19" s="160"/>
      <c r="F19" s="161"/>
      <c r="G19" s="162">
        <v>20</v>
      </c>
      <c r="H19" s="163"/>
      <c r="I19" s="164">
        <v>3</v>
      </c>
      <c r="J19" s="163"/>
      <c r="K19" s="162"/>
      <c r="L19" s="165"/>
      <c r="M19" s="162"/>
      <c r="N19" s="163">
        <v>1</v>
      </c>
      <c r="O19" s="36">
        <f t="shared" si="0"/>
        <v>24</v>
      </c>
      <c r="P19" s="37">
        <f t="shared" si="1"/>
        <v>8.5</v>
      </c>
    </row>
    <row r="20" spans="1:16" s="30" customFormat="1">
      <c r="A20" s="1"/>
      <c r="B20" s="158" t="s">
        <v>143</v>
      </c>
      <c r="C20" s="166"/>
      <c r="D20" s="160"/>
      <c r="E20" s="160"/>
      <c r="F20" s="161"/>
      <c r="G20" s="162">
        <v>31</v>
      </c>
      <c r="H20" s="163"/>
      <c r="I20" s="164"/>
      <c r="J20" s="163"/>
      <c r="K20" s="162"/>
      <c r="L20" s="165"/>
      <c r="M20" s="162"/>
      <c r="N20" s="163"/>
      <c r="O20" s="36">
        <f t="shared" si="0"/>
        <v>31</v>
      </c>
      <c r="P20" s="37">
        <f t="shared" si="1"/>
        <v>7.75</v>
      </c>
    </row>
    <row r="21" spans="1:16" s="30" customFormat="1">
      <c r="A21" s="1"/>
      <c r="B21" s="158" t="s">
        <v>144</v>
      </c>
      <c r="C21" s="166"/>
      <c r="D21" s="160"/>
      <c r="E21" s="160"/>
      <c r="F21" s="161"/>
      <c r="G21" s="162">
        <v>4</v>
      </c>
      <c r="H21" s="163"/>
      <c r="I21" s="164"/>
      <c r="J21" s="163"/>
      <c r="K21" s="162"/>
      <c r="L21" s="165"/>
      <c r="M21" s="162"/>
      <c r="N21" s="163">
        <v>2</v>
      </c>
      <c r="O21" s="36">
        <f t="shared" si="0"/>
        <v>6</v>
      </c>
      <c r="P21" s="37">
        <f t="shared" si="1"/>
        <v>5</v>
      </c>
    </row>
    <row r="22" spans="1:16" s="30" customFormat="1">
      <c r="A22" s="1"/>
      <c r="B22" s="158" t="s">
        <v>145</v>
      </c>
      <c r="C22" s="166"/>
      <c r="D22" s="160"/>
      <c r="E22" s="160"/>
      <c r="F22" s="161"/>
      <c r="G22" s="162">
        <v>4</v>
      </c>
      <c r="H22" s="163"/>
      <c r="I22" s="164"/>
      <c r="J22" s="163"/>
      <c r="K22" s="162"/>
      <c r="L22" s="165"/>
      <c r="M22" s="162"/>
      <c r="N22" s="163">
        <v>2</v>
      </c>
      <c r="O22" s="36">
        <f t="shared" si="0"/>
        <v>6</v>
      </c>
      <c r="P22" s="37">
        <f t="shared" si="1"/>
        <v>5</v>
      </c>
    </row>
    <row r="23" spans="1:16" s="30" customFormat="1">
      <c r="A23" s="1"/>
      <c r="B23" s="158" t="s">
        <v>146</v>
      </c>
      <c r="C23" s="166"/>
      <c r="D23" s="160"/>
      <c r="E23" s="160"/>
      <c r="F23" s="161"/>
      <c r="G23" s="162"/>
      <c r="H23" s="163"/>
      <c r="I23" s="164"/>
      <c r="J23" s="163"/>
      <c r="K23" s="162"/>
      <c r="L23" s="165"/>
      <c r="M23" s="162"/>
      <c r="N23" s="163">
        <v>1</v>
      </c>
      <c r="O23" s="36">
        <f t="shared" si="0"/>
        <v>1</v>
      </c>
      <c r="P23" s="37">
        <f t="shared" si="1"/>
        <v>2</v>
      </c>
    </row>
    <row r="24" spans="1:16" s="30" customFormat="1">
      <c r="A24" s="1"/>
      <c r="B24" s="158" t="s">
        <v>147</v>
      </c>
      <c r="C24" s="166"/>
      <c r="D24" s="160"/>
      <c r="E24" s="160"/>
      <c r="F24" s="161"/>
      <c r="G24" s="162"/>
      <c r="H24" s="163"/>
      <c r="I24" s="164"/>
      <c r="J24" s="163"/>
      <c r="K24" s="162"/>
      <c r="L24" s="165"/>
      <c r="M24" s="162"/>
      <c r="N24" s="163">
        <v>1</v>
      </c>
      <c r="O24" s="36">
        <f t="shared" si="0"/>
        <v>1</v>
      </c>
      <c r="P24" s="37">
        <f t="shared" si="1"/>
        <v>2</v>
      </c>
    </row>
    <row r="25" spans="1:16" s="182" customFormat="1">
      <c r="A25" s="181"/>
      <c r="B25" s="158"/>
      <c r="C25" s="166"/>
      <c r="D25" s="160"/>
      <c r="E25" s="160"/>
      <c r="F25" s="161"/>
      <c r="G25" s="162"/>
      <c r="H25" s="163"/>
      <c r="I25" s="164"/>
      <c r="J25" s="163"/>
      <c r="K25" s="162"/>
      <c r="L25" s="165"/>
      <c r="M25" s="162"/>
      <c r="N25" s="163"/>
      <c r="O25" s="191">
        <f t="shared" ref="O25" si="2">SUM(F25:N25)</f>
        <v>0</v>
      </c>
      <c r="P25" s="192">
        <f t="shared" ref="P25" si="3">(F25*$F$3)+(G25*$G$3)+(H25*$H$3)+(I25*$I$3)+(J25*$J$3)+(K25*$K$3)+(L25*$L$3)+(M25*$M$3)+(N25*$N$3)</f>
        <v>0</v>
      </c>
    </row>
    <row r="26" spans="1:16" s="30" customFormat="1">
      <c r="A26" s="1"/>
      <c r="B26" s="139"/>
      <c r="C26" s="146"/>
      <c r="D26" s="140"/>
      <c r="E26" s="140"/>
      <c r="F26" s="141"/>
      <c r="G26" s="142"/>
      <c r="H26" s="143"/>
      <c r="I26" s="144"/>
      <c r="J26" s="143"/>
      <c r="K26" s="142"/>
      <c r="L26" s="145"/>
      <c r="M26" s="142"/>
      <c r="N26" s="143"/>
      <c r="O26" s="36">
        <f>SUM(F26:N26)</f>
        <v>0</v>
      </c>
      <c r="P26" s="37">
        <f>(F26*$F$3)+(G26*$G$3)+(H26*$H$3)+(I26*$I$3)+(J26*$J$3)+(K26*$K$3)+(L26*$L$3)+(M26*$M$3)+(N26*$N$3)</f>
        <v>0</v>
      </c>
    </row>
    <row r="27" spans="1:16" ht="12" thickBot="1">
      <c r="A27" s="38"/>
      <c r="B27" s="39" t="s">
        <v>21</v>
      </c>
      <c r="C27" s="39">
        <f t="shared" ref="C27:P27" si="4">SUM(C7:C26)</f>
        <v>0</v>
      </c>
      <c r="D27" s="39">
        <f t="shared" si="4"/>
        <v>0</v>
      </c>
      <c r="E27" s="39">
        <f t="shared" si="4"/>
        <v>0</v>
      </c>
      <c r="F27" s="39">
        <f t="shared" si="4"/>
        <v>0</v>
      </c>
      <c r="G27" s="39">
        <f t="shared" si="4"/>
        <v>2111</v>
      </c>
      <c r="H27" s="39">
        <f t="shared" si="4"/>
        <v>0</v>
      </c>
      <c r="I27" s="39">
        <f t="shared" si="4"/>
        <v>332</v>
      </c>
      <c r="J27" s="39">
        <f t="shared" si="4"/>
        <v>0</v>
      </c>
      <c r="K27" s="39">
        <f t="shared" si="4"/>
        <v>10</v>
      </c>
      <c r="L27" s="39">
        <f t="shared" si="4"/>
        <v>0</v>
      </c>
      <c r="M27" s="39">
        <f t="shared" si="4"/>
        <v>0</v>
      </c>
      <c r="N27" s="39">
        <f t="shared" si="4"/>
        <v>519</v>
      </c>
      <c r="O27" s="39">
        <f t="shared" si="4"/>
        <v>2972</v>
      </c>
      <c r="P27" s="39">
        <f t="shared" si="4"/>
        <v>1741.75</v>
      </c>
    </row>
    <row r="28" spans="1:16">
      <c r="B28" s="38"/>
      <c r="C28" s="38"/>
      <c r="D28" s="38"/>
      <c r="E28" s="38"/>
      <c r="F28" s="40"/>
      <c r="G28" s="40"/>
      <c r="H28" s="40"/>
      <c r="I28" s="40"/>
      <c r="J28" s="40"/>
      <c r="K28" s="40"/>
      <c r="L28" s="40"/>
      <c r="M28" s="40"/>
      <c r="N28" s="40"/>
      <c r="O28" s="38"/>
      <c r="P28" s="38"/>
    </row>
    <row r="29" spans="1:16" hidden="1">
      <c r="B29" s="13"/>
      <c r="C29" s="13"/>
      <c r="D29" s="13"/>
      <c r="E29" s="13"/>
      <c r="F29" s="31"/>
      <c r="G29" s="31"/>
      <c r="H29" s="31"/>
      <c r="I29" s="31"/>
      <c r="J29" s="31"/>
      <c r="K29" s="31"/>
      <c r="L29" s="31"/>
      <c r="M29" s="31"/>
      <c r="N29" s="31"/>
      <c r="O29" s="13"/>
      <c r="P29" s="13"/>
    </row>
    <row r="30" spans="1:16" ht="12" hidden="1" thickBot="1">
      <c r="B30" s="33" t="s">
        <v>31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 s="30" customFormat="1" hidden="1">
      <c r="A31" s="1"/>
      <c r="B31" s="58" t="s">
        <v>70</v>
      </c>
      <c r="C31" s="63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>SUM(F31:N31)</f>
        <v>0</v>
      </c>
      <c r="P31" s="37">
        <f>(C31*$C$3)+(F31*$F$3)+(G31*$G$3)+(H31*$H$3)+(I31*$I$3)+(J31*$J$3)+(K31*$K$3)+(L31*$L$3)+(M31*$M$3)+(N31*$N$3)</f>
        <v>0</v>
      </c>
    </row>
    <row r="32" spans="1:16" s="30" customFormat="1" hidden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>SUM(F32:N32)</f>
        <v>0</v>
      </c>
      <c r="P32" s="37">
        <f>(F32*$F$3)+(G32*$G$3)+(H32*$H$3)+(I32*$I$3)+(J32*$J$3)+(K32*$K$3)+(L32*$L$3)+(M32*$M$3)+(N32*$N$3)</f>
        <v>0</v>
      </c>
    </row>
    <row r="33" spans="1:16" s="30" customFormat="1" hidden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>SUM(F33:N33)</f>
        <v>0</v>
      </c>
      <c r="P33" s="37">
        <f>(F33*$F$3)+(G33*$G$3)+(H33*$H$3)+(I33*$I$3)+(J33*$J$3)+(K33*$K$3)+(L33*$L$3)+(M33*$M$3)+(N33*$N$3)</f>
        <v>0</v>
      </c>
    </row>
    <row r="34" spans="1:16" ht="12" hidden="1" thickBot="1">
      <c r="A34" s="38"/>
      <c r="B34" s="39" t="s">
        <v>21</v>
      </c>
      <c r="C34" s="39">
        <f>SUM(C31:C33)</f>
        <v>0</v>
      </c>
      <c r="D34" s="39">
        <f>SUM(D31:D33)</f>
        <v>0</v>
      </c>
      <c r="E34" s="39">
        <f>SUM(E31:E33)</f>
        <v>0</v>
      </c>
      <c r="F34" s="39">
        <f>SUM(F31:F33)</f>
        <v>0</v>
      </c>
      <c r="G34" s="39">
        <f>SUM(G31:G33)</f>
        <v>0</v>
      </c>
      <c r="H34" s="39">
        <f t="shared" ref="H34:P34" si="5">SUM(H31:H33)</f>
        <v>0</v>
      </c>
      <c r="I34" s="39">
        <f t="shared" si="5"/>
        <v>0</v>
      </c>
      <c r="J34" s="39">
        <f t="shared" si="5"/>
        <v>0</v>
      </c>
      <c r="K34" s="39">
        <f t="shared" si="5"/>
        <v>0</v>
      </c>
      <c r="L34" s="39">
        <f t="shared" si="5"/>
        <v>0</v>
      </c>
      <c r="M34" s="39">
        <f t="shared" si="5"/>
        <v>0</v>
      </c>
      <c r="N34" s="39">
        <f t="shared" si="5"/>
        <v>0</v>
      </c>
      <c r="O34" s="41">
        <f t="shared" si="5"/>
        <v>0</v>
      </c>
      <c r="P34" s="41">
        <f t="shared" si="5"/>
        <v>0</v>
      </c>
    </row>
    <row r="35" spans="1:16" hidden="1">
      <c r="G35" s="42"/>
    </row>
    <row r="36" spans="1:16" ht="12.75">
      <c r="B36" s="2"/>
      <c r="C36" s="2"/>
      <c r="D36" s="2"/>
      <c r="E36" s="2"/>
      <c r="F36" s="47"/>
      <c r="G36" s="47"/>
      <c r="H36" s="47"/>
      <c r="I36" s="47"/>
      <c r="J36" s="47"/>
      <c r="K36" s="47"/>
      <c r="L36" s="47"/>
      <c r="M36" s="47"/>
      <c r="N36" s="47"/>
      <c r="O36" s="2"/>
      <c r="P36" s="2"/>
    </row>
    <row r="37" spans="1:16">
      <c r="M37" s="48" t="s">
        <v>21</v>
      </c>
      <c r="O37" s="49">
        <f>+O34+O27</f>
        <v>2972</v>
      </c>
      <c r="P37" s="50">
        <f>+P34+P27</f>
        <v>1741.75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6"/>
  <sheetViews>
    <sheetView zoomScaleNormal="100" workbookViewId="0">
      <selection activeCell="B1" sqref="B1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79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hidden="1" thickBot="1">
      <c r="B6" s="33" t="s">
        <v>62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>
      <c r="A7" s="1"/>
      <c r="B7" s="58" t="s">
        <v>37</v>
      </c>
      <c r="C7" s="63"/>
      <c r="D7" s="52"/>
      <c r="E7" s="52"/>
      <c r="F7" s="53"/>
      <c r="G7" s="59"/>
      <c r="H7" s="60"/>
      <c r="I7" s="61"/>
      <c r="J7" s="60"/>
      <c r="K7" s="59"/>
      <c r="L7" s="62"/>
      <c r="M7" s="59"/>
      <c r="N7" s="60"/>
      <c r="O7" s="36">
        <f>SUM(C7:N7)</f>
        <v>0</v>
      </c>
      <c r="P7" s="37">
        <f>(C7*$C$3)+(F7*$F$3)+(G7*$G$3)+(H7*$H$3)+(I7*$I$3)+(J7*$J$3)+(K7*$K$3)+(L7*$L$3)+(M7*$M$3)+(N7*$N$3)</f>
        <v>0</v>
      </c>
    </row>
    <row r="8" spans="1:16" s="30" customFormat="1" hidden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21" si="0">SUM(F8:N8)</f>
        <v>0</v>
      </c>
      <c r="P8" s="37">
        <f t="shared" ref="P8:P21" si="1">(F8*$F$3)+(G8*$G$3)+(H8*$H$3)+(I8*$I$3)+(J8*$J$3)+(K8*$K$3)+(L8*$L$3)+(M8*$M$3)+(N8*$N$3)</f>
        <v>0</v>
      </c>
    </row>
    <row r="9" spans="1:16" s="30" customFormat="1" hidden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37">
        <f t="shared" si="1"/>
        <v>0</v>
      </c>
    </row>
    <row r="10" spans="1:16" s="30" customFormat="1" hidden="1">
      <c r="A10" s="1"/>
      <c r="B10" s="58"/>
      <c r="C10" s="51"/>
      <c r="D10" s="52"/>
      <c r="E10" s="52"/>
      <c r="F10" s="53"/>
      <c r="G10" s="59"/>
      <c r="H10" s="60"/>
      <c r="I10" s="61"/>
      <c r="J10" s="60"/>
      <c r="K10" s="59"/>
      <c r="L10" s="62"/>
      <c r="M10" s="59"/>
      <c r="N10" s="60"/>
      <c r="O10" s="36">
        <f t="shared" si="0"/>
        <v>0</v>
      </c>
      <c r="P10" s="37">
        <f t="shared" si="1"/>
        <v>0</v>
      </c>
    </row>
    <row r="11" spans="1:16" s="30" customFormat="1" hidden="1">
      <c r="A11" s="1"/>
      <c r="B11" s="58"/>
      <c r="C11" s="51"/>
      <c r="D11" s="52"/>
      <c r="E11" s="52"/>
      <c r="F11" s="53"/>
      <c r="G11" s="59"/>
      <c r="H11" s="60"/>
      <c r="I11" s="61"/>
      <c r="J11" s="60"/>
      <c r="K11" s="59"/>
      <c r="L11" s="62"/>
      <c r="M11" s="59"/>
      <c r="N11" s="60"/>
      <c r="O11" s="36">
        <f t="shared" si="0"/>
        <v>0</v>
      </c>
      <c r="P11" s="37">
        <f t="shared" si="1"/>
        <v>0</v>
      </c>
    </row>
    <row r="12" spans="1:16" s="30" customFormat="1" hidden="1">
      <c r="A12" s="1"/>
      <c r="B12" s="58"/>
      <c r="C12" s="51"/>
      <c r="D12" s="52"/>
      <c r="E12" s="52"/>
      <c r="F12" s="53"/>
      <c r="G12" s="59"/>
      <c r="H12" s="60"/>
      <c r="I12" s="61"/>
      <c r="J12" s="60"/>
      <c r="K12" s="59"/>
      <c r="L12" s="62"/>
      <c r="M12" s="59"/>
      <c r="N12" s="60"/>
      <c r="O12" s="36">
        <f t="shared" si="0"/>
        <v>0</v>
      </c>
      <c r="P12" s="37">
        <f t="shared" si="1"/>
        <v>0</v>
      </c>
    </row>
    <row r="13" spans="1:16" s="30" customFormat="1" hidden="1">
      <c r="A13" s="1"/>
      <c r="B13" s="58"/>
      <c r="C13" s="51"/>
      <c r="D13" s="52"/>
      <c r="E13" s="52"/>
      <c r="F13" s="53"/>
      <c r="G13" s="59"/>
      <c r="H13" s="60"/>
      <c r="I13" s="61"/>
      <c r="J13" s="60"/>
      <c r="K13" s="59"/>
      <c r="L13" s="62"/>
      <c r="M13" s="59"/>
      <c r="N13" s="60"/>
      <c r="O13" s="36">
        <f t="shared" si="0"/>
        <v>0</v>
      </c>
      <c r="P13" s="37">
        <f t="shared" si="1"/>
        <v>0</v>
      </c>
    </row>
    <row r="14" spans="1:16" s="30" customFormat="1" hidden="1">
      <c r="A14" s="1"/>
      <c r="B14" s="58"/>
      <c r="C14" s="51"/>
      <c r="D14" s="52"/>
      <c r="E14" s="52"/>
      <c r="F14" s="53"/>
      <c r="G14" s="59"/>
      <c r="H14" s="60"/>
      <c r="I14" s="61"/>
      <c r="J14" s="60"/>
      <c r="K14" s="59"/>
      <c r="L14" s="62"/>
      <c r="M14" s="59"/>
      <c r="N14" s="60"/>
      <c r="O14" s="36">
        <f t="shared" si="0"/>
        <v>0</v>
      </c>
      <c r="P14" s="37">
        <f t="shared" si="1"/>
        <v>0</v>
      </c>
    </row>
    <row r="15" spans="1:16" s="30" customFormat="1" hidden="1">
      <c r="A15" s="1"/>
      <c r="B15" s="58"/>
      <c r="C15" s="51"/>
      <c r="D15" s="52"/>
      <c r="E15" s="52"/>
      <c r="F15" s="53"/>
      <c r="G15" s="59"/>
      <c r="H15" s="60"/>
      <c r="I15" s="61"/>
      <c r="J15" s="60"/>
      <c r="K15" s="59"/>
      <c r="L15" s="62"/>
      <c r="M15" s="59"/>
      <c r="N15" s="60"/>
      <c r="O15" s="36">
        <f t="shared" si="0"/>
        <v>0</v>
      </c>
      <c r="P15" s="37">
        <f t="shared" si="1"/>
        <v>0</v>
      </c>
    </row>
    <row r="16" spans="1:16" s="30" customFormat="1" hidden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0"/>
        <v>0</v>
      </c>
      <c r="P16" s="37">
        <f t="shared" si="1"/>
        <v>0</v>
      </c>
    </row>
    <row r="17" spans="1:16" s="30" customFormat="1" hidden="1">
      <c r="A17" s="1"/>
      <c r="B17" s="58"/>
      <c r="C17" s="51"/>
      <c r="D17" s="52"/>
      <c r="E17" s="52"/>
      <c r="F17" s="53"/>
      <c r="G17" s="59"/>
      <c r="H17" s="60"/>
      <c r="I17" s="61"/>
      <c r="J17" s="60"/>
      <c r="K17" s="59"/>
      <c r="L17" s="62"/>
      <c r="M17" s="59"/>
      <c r="N17" s="60"/>
      <c r="O17" s="36">
        <f t="shared" si="0"/>
        <v>0</v>
      </c>
      <c r="P17" s="37">
        <f t="shared" si="1"/>
        <v>0</v>
      </c>
    </row>
    <row r="18" spans="1:16" s="30" customFormat="1" hidden="1">
      <c r="A18" s="1"/>
      <c r="B18" s="58"/>
      <c r="C18" s="51"/>
      <c r="D18" s="52"/>
      <c r="E18" s="52"/>
      <c r="F18" s="53"/>
      <c r="G18" s="59"/>
      <c r="H18" s="60"/>
      <c r="I18" s="61"/>
      <c r="J18" s="60"/>
      <c r="K18" s="59"/>
      <c r="L18" s="62"/>
      <c r="M18" s="59"/>
      <c r="N18" s="60"/>
      <c r="O18" s="36">
        <f t="shared" si="0"/>
        <v>0</v>
      </c>
      <c r="P18" s="37">
        <f t="shared" si="1"/>
        <v>0</v>
      </c>
    </row>
    <row r="19" spans="1:16" s="30" customFormat="1" hidden="1">
      <c r="A19" s="1"/>
      <c r="B19" s="58"/>
      <c r="C19" s="51"/>
      <c r="D19" s="52"/>
      <c r="E19" s="52"/>
      <c r="F19" s="53"/>
      <c r="G19" s="59"/>
      <c r="H19" s="60"/>
      <c r="I19" s="61"/>
      <c r="J19" s="60"/>
      <c r="K19" s="59"/>
      <c r="L19" s="62"/>
      <c r="M19" s="59"/>
      <c r="N19" s="60"/>
      <c r="O19" s="36">
        <f t="shared" si="0"/>
        <v>0</v>
      </c>
      <c r="P19" s="37">
        <f t="shared" si="1"/>
        <v>0</v>
      </c>
    </row>
    <row r="20" spans="1:16" s="30" customFormat="1" hidden="1">
      <c r="A20" s="1"/>
      <c r="B20" s="58"/>
      <c r="C20" s="51"/>
      <c r="D20" s="52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36">
        <f t="shared" si="0"/>
        <v>0</v>
      </c>
      <c r="P20" s="37">
        <f t="shared" si="1"/>
        <v>0</v>
      </c>
    </row>
    <row r="21" spans="1:16" s="30" customFormat="1" hidden="1">
      <c r="A21" s="1"/>
      <c r="B21" s="58"/>
      <c r="C21" s="51"/>
      <c r="D21" s="52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36">
        <f t="shared" si="0"/>
        <v>0</v>
      </c>
      <c r="P21" s="37">
        <f t="shared" si="1"/>
        <v>0</v>
      </c>
    </row>
    <row r="22" spans="1:16" ht="12" hidden="1" thickBot="1">
      <c r="A22" s="38"/>
      <c r="B22" s="39" t="s">
        <v>21</v>
      </c>
      <c r="C22" s="39">
        <f t="shared" ref="C22:P22" si="2">SUM(C7:C21)</f>
        <v>0</v>
      </c>
      <c r="D22" s="39">
        <f t="shared" si="2"/>
        <v>0</v>
      </c>
      <c r="E22" s="39">
        <f t="shared" si="2"/>
        <v>0</v>
      </c>
      <c r="F22" s="39">
        <f t="shared" si="2"/>
        <v>0</v>
      </c>
      <c r="G22" s="39">
        <f t="shared" si="2"/>
        <v>0</v>
      </c>
      <c r="H22" s="39">
        <f t="shared" si="2"/>
        <v>0</v>
      </c>
      <c r="I22" s="39">
        <f t="shared" si="2"/>
        <v>0</v>
      </c>
      <c r="J22" s="39">
        <f t="shared" si="2"/>
        <v>0</v>
      </c>
      <c r="K22" s="39">
        <f t="shared" si="2"/>
        <v>0</v>
      </c>
      <c r="L22" s="39">
        <f t="shared" si="2"/>
        <v>0</v>
      </c>
      <c r="M22" s="39">
        <f t="shared" si="2"/>
        <v>0</v>
      </c>
      <c r="N22" s="39">
        <f t="shared" si="2"/>
        <v>0</v>
      </c>
      <c r="O22" s="110">
        <f t="shared" si="2"/>
        <v>0</v>
      </c>
      <c r="P22" s="39">
        <f t="shared" si="2"/>
        <v>0</v>
      </c>
    </row>
    <row r="23" spans="1:16" hidden="1">
      <c r="B23" s="38"/>
      <c r="C23" s="38"/>
      <c r="D23" s="38"/>
      <c r="E23" s="38"/>
      <c r="F23" s="40"/>
      <c r="G23" s="40"/>
      <c r="H23" s="40"/>
      <c r="I23" s="40"/>
      <c r="J23" s="40"/>
      <c r="K23" s="40"/>
      <c r="L23" s="40"/>
      <c r="M23" s="40"/>
      <c r="N23" s="40"/>
      <c r="O23" s="38"/>
      <c r="P23" s="38"/>
    </row>
    <row r="24" spans="1:16">
      <c r="A24" s="38"/>
      <c r="B24" s="54"/>
      <c r="C24" s="54"/>
      <c r="D24" s="54"/>
      <c r="E24" s="54"/>
      <c r="F24" s="54"/>
      <c r="G24" s="55"/>
      <c r="H24" s="55"/>
      <c r="I24" s="55"/>
      <c r="J24" s="55"/>
      <c r="K24" s="55"/>
      <c r="L24" s="55"/>
      <c r="M24" s="55"/>
      <c r="N24" s="55"/>
      <c r="O24" s="56"/>
      <c r="P24" s="57"/>
    </row>
    <row r="25" spans="1:16" ht="12" hidden="1" thickBot="1">
      <c r="B25" s="33" t="s">
        <v>61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hidden="1">
      <c r="A26" s="1"/>
      <c r="B26" s="58" t="s">
        <v>60</v>
      </c>
      <c r="C26" s="63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ref="O26:O43" si="3">SUM(F26:N26)</f>
        <v>0</v>
      </c>
      <c r="P26" s="37">
        <f t="shared" ref="P26:P43" si="4">(F26*$F$3)+(G26*$G$3)+(H26*$H$3)+(I26*$I$3)+(J26*$J$3)+(K26*$K$3)+(L26*$L$3)+(M26*$M$3)+(N26*$N$3)</f>
        <v>0</v>
      </c>
    </row>
    <row r="27" spans="1:16" s="30" customFormat="1" hidden="1">
      <c r="A27" s="1"/>
      <c r="B27" s="58" t="s">
        <v>59</v>
      </c>
      <c r="C27" s="64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3"/>
        <v>0</v>
      </c>
      <c r="P27" s="37">
        <f t="shared" si="4"/>
        <v>0</v>
      </c>
    </row>
    <row r="28" spans="1:16" s="30" customFormat="1" hidden="1">
      <c r="A28" s="1"/>
      <c r="B28" s="58" t="s">
        <v>58</v>
      </c>
      <c r="C28" s="64"/>
      <c r="D28" s="52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36">
        <f t="shared" si="3"/>
        <v>0</v>
      </c>
      <c r="P28" s="37">
        <f t="shared" si="4"/>
        <v>0</v>
      </c>
    </row>
    <row r="29" spans="1:16" s="30" customFormat="1" hidden="1">
      <c r="A29" s="1"/>
      <c r="B29" s="58" t="s">
        <v>57</v>
      </c>
      <c r="C29" s="64"/>
      <c r="D29" s="52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36">
        <f t="shared" si="3"/>
        <v>0</v>
      </c>
      <c r="P29" s="37">
        <f t="shared" si="4"/>
        <v>0</v>
      </c>
    </row>
    <row r="30" spans="1:16" s="30" customFormat="1" hidden="1">
      <c r="A30" s="1"/>
      <c r="B30" s="58" t="s">
        <v>56</v>
      </c>
      <c r="C30" s="64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si="3"/>
        <v>0</v>
      </c>
      <c r="P30" s="37">
        <f t="shared" si="4"/>
        <v>0</v>
      </c>
    </row>
    <row r="31" spans="1:16" s="30" customFormat="1" hidden="1">
      <c r="A31" s="1"/>
      <c r="B31" s="58" t="s">
        <v>55</v>
      </c>
      <c r="C31" s="64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3"/>
        <v>0</v>
      </c>
      <c r="P31" s="37">
        <f t="shared" si="4"/>
        <v>0</v>
      </c>
    </row>
    <row r="32" spans="1:16" s="30" customFormat="1" hidden="1">
      <c r="A32" s="1"/>
      <c r="B32" s="58" t="s">
        <v>54</v>
      </c>
      <c r="C32" s="64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3"/>
        <v>0</v>
      </c>
      <c r="P32" s="37">
        <f t="shared" si="4"/>
        <v>0</v>
      </c>
    </row>
    <row r="33" spans="1:16" s="30" customFormat="1" hidden="1">
      <c r="A33" s="1"/>
      <c r="B33" s="58" t="s">
        <v>53</v>
      </c>
      <c r="C33" s="64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3"/>
        <v>0</v>
      </c>
      <c r="P33" s="37">
        <f t="shared" si="4"/>
        <v>0</v>
      </c>
    </row>
    <row r="34" spans="1:16" s="30" customFormat="1" hidden="1">
      <c r="A34" s="1"/>
      <c r="B34" s="58" t="s">
        <v>52</v>
      </c>
      <c r="C34" s="64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3"/>
        <v>0</v>
      </c>
      <c r="P34" s="37">
        <f t="shared" si="4"/>
        <v>0</v>
      </c>
    </row>
    <row r="35" spans="1:16" s="30" customFormat="1" hidden="1">
      <c r="A35" s="1"/>
      <c r="B35" s="58" t="s">
        <v>51</v>
      </c>
      <c r="C35" s="64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3"/>
        <v>0</v>
      </c>
      <c r="P35" s="37">
        <f t="shared" si="4"/>
        <v>0</v>
      </c>
    </row>
    <row r="36" spans="1:16" s="30" customFormat="1" hidden="1">
      <c r="A36" s="1"/>
      <c r="B36" s="58" t="s">
        <v>50</v>
      </c>
      <c r="C36" s="64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3"/>
        <v>0</v>
      </c>
      <c r="P36" s="37">
        <f t="shared" si="4"/>
        <v>0</v>
      </c>
    </row>
    <row r="37" spans="1:16" s="30" customFormat="1" hidden="1">
      <c r="A37" s="1"/>
      <c r="B37" s="58" t="s">
        <v>49</v>
      </c>
      <c r="C37" s="64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 t="shared" si="3"/>
        <v>0</v>
      </c>
      <c r="P37" s="37">
        <f t="shared" si="4"/>
        <v>0</v>
      </c>
    </row>
    <row r="38" spans="1:16" s="30" customFormat="1" hidden="1">
      <c r="A38" s="1"/>
      <c r="B38" s="58" t="s">
        <v>48</v>
      </c>
      <c r="C38" s="64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 t="shared" si="3"/>
        <v>0</v>
      </c>
      <c r="P38" s="37">
        <f t="shared" si="4"/>
        <v>0</v>
      </c>
    </row>
    <row r="39" spans="1:16" s="30" customFormat="1" hidden="1">
      <c r="A39" s="1"/>
      <c r="B39" s="58" t="s">
        <v>47</v>
      </c>
      <c r="C39" s="64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 t="shared" si="3"/>
        <v>0</v>
      </c>
      <c r="P39" s="37">
        <f t="shared" si="4"/>
        <v>0</v>
      </c>
    </row>
    <row r="40" spans="1:16" s="30" customFormat="1" hidden="1">
      <c r="A40" s="1"/>
      <c r="B40" s="58" t="s">
        <v>46</v>
      </c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 t="shared" si="3"/>
        <v>0</v>
      </c>
      <c r="P40" s="37">
        <f t="shared" si="4"/>
        <v>0</v>
      </c>
    </row>
    <row r="41" spans="1:16" s="30" customFormat="1" hidden="1">
      <c r="A41" s="1"/>
      <c r="B41" s="58" t="s">
        <v>45</v>
      </c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si="3"/>
        <v>0</v>
      </c>
      <c r="P41" s="37">
        <f t="shared" si="4"/>
        <v>0</v>
      </c>
    </row>
    <row r="42" spans="1:16" s="30" customFormat="1" hidden="1">
      <c r="A42" s="1"/>
      <c r="B42" s="58" t="s">
        <v>44</v>
      </c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3"/>
        <v>0</v>
      </c>
      <c r="P42" s="37">
        <f t="shared" si="4"/>
        <v>0</v>
      </c>
    </row>
    <row r="43" spans="1:16" s="30" customFormat="1" hidden="1">
      <c r="A43" s="1"/>
      <c r="B43" s="58" t="s">
        <v>43</v>
      </c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3"/>
        <v>0</v>
      </c>
      <c r="P43" s="37">
        <f t="shared" si="4"/>
        <v>0</v>
      </c>
    </row>
    <row r="44" spans="1:16" ht="12" hidden="1" thickBot="1">
      <c r="A44" s="38"/>
      <c r="B44" s="39" t="s">
        <v>21</v>
      </c>
      <c r="C44" s="39">
        <f t="shared" ref="C44:P44" si="5">SUM(C26:C43)</f>
        <v>0</v>
      </c>
      <c r="D44" s="39">
        <f t="shared" si="5"/>
        <v>0</v>
      </c>
      <c r="E44" s="39">
        <f t="shared" si="5"/>
        <v>0</v>
      </c>
      <c r="F44" s="39">
        <f t="shared" si="5"/>
        <v>0</v>
      </c>
      <c r="G44" s="43">
        <f t="shared" si="5"/>
        <v>0</v>
      </c>
      <c r="H44" s="43">
        <f t="shared" si="5"/>
        <v>0</v>
      </c>
      <c r="I44" s="43">
        <f t="shared" si="5"/>
        <v>0</v>
      </c>
      <c r="J44" s="43">
        <f t="shared" si="5"/>
        <v>0</v>
      </c>
      <c r="K44" s="43">
        <f t="shared" si="5"/>
        <v>0</v>
      </c>
      <c r="L44" s="43">
        <f t="shared" si="5"/>
        <v>0</v>
      </c>
      <c r="M44" s="43">
        <f t="shared" si="5"/>
        <v>0</v>
      </c>
      <c r="N44" s="43">
        <f t="shared" si="5"/>
        <v>0</v>
      </c>
      <c r="O44" s="44">
        <f t="shared" si="5"/>
        <v>0</v>
      </c>
      <c r="P44" s="45">
        <f t="shared" si="5"/>
        <v>0</v>
      </c>
    </row>
    <row r="45" spans="1:16">
      <c r="A45" s="38"/>
      <c r="B45" s="54"/>
      <c r="C45" s="54"/>
      <c r="D45" s="54"/>
      <c r="E45" s="54"/>
      <c r="F45" s="54"/>
      <c r="G45" s="55"/>
      <c r="H45" s="55"/>
      <c r="I45" s="55"/>
      <c r="J45" s="55"/>
      <c r="K45" s="55"/>
      <c r="L45" s="55"/>
      <c r="M45" s="55"/>
      <c r="N45" s="55"/>
      <c r="O45" s="56"/>
      <c r="P45" s="57"/>
    </row>
    <row r="47" spans="1:16" ht="12" thickBot="1">
      <c r="B47" s="33" t="s">
        <v>42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>
      <c r="A48" s="1"/>
      <c r="B48" s="58"/>
      <c r="C48" s="63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 t="shared" ref="O48:O71" si="6">SUM(F48:N48)</f>
        <v>0</v>
      </c>
      <c r="P48" s="37">
        <f t="shared" ref="P48:P71" si="7">(F48*$F$3)+(G48*$G$3)+(H48*$H$3)+(I48*$I$3)+(J48*$J$3)+(K48*$K$3)+(L48*$L$3)+(M48*$M$3)+(N48*$N$3)</f>
        <v>0</v>
      </c>
    </row>
    <row r="49" spans="1:16" s="30" customFormat="1" hidden="1">
      <c r="A49" s="1"/>
      <c r="B49" s="58"/>
      <c r="C49" s="51"/>
      <c r="D49" s="52"/>
      <c r="E49" s="52"/>
      <c r="F49" s="53"/>
      <c r="G49" s="59"/>
      <c r="H49" s="60"/>
      <c r="I49" s="61"/>
      <c r="J49" s="60"/>
      <c r="K49" s="59"/>
      <c r="L49" s="62"/>
      <c r="M49" s="59"/>
      <c r="N49" s="60"/>
      <c r="O49" s="36">
        <f t="shared" si="6"/>
        <v>0</v>
      </c>
      <c r="P49" s="37">
        <f t="shared" si="7"/>
        <v>0</v>
      </c>
    </row>
    <row r="50" spans="1:16" s="30" customFormat="1" hidden="1">
      <c r="A50" s="1"/>
      <c r="B50" s="58"/>
      <c r="C50" s="51"/>
      <c r="D50" s="52"/>
      <c r="E50" s="52"/>
      <c r="F50" s="53"/>
      <c r="G50" s="59"/>
      <c r="H50" s="60"/>
      <c r="I50" s="61"/>
      <c r="J50" s="60"/>
      <c r="K50" s="59"/>
      <c r="L50" s="62"/>
      <c r="M50" s="59"/>
      <c r="N50" s="60"/>
      <c r="O50" s="36">
        <f t="shared" si="6"/>
        <v>0</v>
      </c>
      <c r="P50" s="37">
        <f t="shared" si="7"/>
        <v>0</v>
      </c>
    </row>
    <row r="51" spans="1:16" s="30" customFormat="1" hidden="1">
      <c r="A51" s="1"/>
      <c r="B51" s="58"/>
      <c r="C51" s="51"/>
      <c r="D51" s="52"/>
      <c r="E51" s="52"/>
      <c r="F51" s="53"/>
      <c r="G51" s="59"/>
      <c r="H51" s="60"/>
      <c r="I51" s="61"/>
      <c r="J51" s="60"/>
      <c r="K51" s="59"/>
      <c r="L51" s="62"/>
      <c r="M51" s="59"/>
      <c r="N51" s="60"/>
      <c r="O51" s="36">
        <f t="shared" si="6"/>
        <v>0</v>
      </c>
      <c r="P51" s="37">
        <f t="shared" si="7"/>
        <v>0</v>
      </c>
    </row>
    <row r="52" spans="1:16" s="30" customFormat="1" hidden="1">
      <c r="A52" s="1"/>
      <c r="B52" s="58"/>
      <c r="C52" s="51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 t="shared" si="6"/>
        <v>0</v>
      </c>
      <c r="P52" s="37">
        <f t="shared" si="7"/>
        <v>0</v>
      </c>
    </row>
    <row r="53" spans="1:16" s="30" customFormat="1" hidden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 t="shared" si="6"/>
        <v>0</v>
      </c>
      <c r="P53" s="37">
        <f t="shared" si="7"/>
        <v>0</v>
      </c>
    </row>
    <row r="54" spans="1:16" s="30" customFormat="1" hidden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 t="shared" si="6"/>
        <v>0</v>
      </c>
      <c r="P54" s="37">
        <f t="shared" si="7"/>
        <v>0</v>
      </c>
    </row>
    <row r="55" spans="1:16" s="30" customFormat="1" hidden="1">
      <c r="A55" s="1"/>
      <c r="B55" s="58"/>
      <c r="C55" s="51"/>
      <c r="D55" s="52"/>
      <c r="E55" s="52"/>
      <c r="F55" s="53"/>
      <c r="G55" s="59"/>
      <c r="H55" s="60"/>
      <c r="I55" s="61"/>
      <c r="J55" s="60"/>
      <c r="K55" s="59"/>
      <c r="L55" s="62"/>
      <c r="M55" s="59"/>
      <c r="N55" s="60"/>
      <c r="O55" s="36">
        <f t="shared" si="6"/>
        <v>0</v>
      </c>
      <c r="P55" s="37">
        <f t="shared" si="7"/>
        <v>0</v>
      </c>
    </row>
    <row r="56" spans="1:16" s="30" customFormat="1" hidden="1">
      <c r="A56" s="1"/>
      <c r="B56" s="58"/>
      <c r="C56" s="51"/>
      <c r="D56" s="52"/>
      <c r="E56" s="52"/>
      <c r="F56" s="53"/>
      <c r="G56" s="59"/>
      <c r="H56" s="60"/>
      <c r="I56" s="61"/>
      <c r="J56" s="60"/>
      <c r="K56" s="59"/>
      <c r="L56" s="62"/>
      <c r="M56" s="59"/>
      <c r="N56" s="60"/>
      <c r="O56" s="36">
        <f t="shared" si="6"/>
        <v>0</v>
      </c>
      <c r="P56" s="37">
        <f t="shared" si="7"/>
        <v>0</v>
      </c>
    </row>
    <row r="57" spans="1:16" s="30" customFormat="1" hidden="1">
      <c r="A57" s="1"/>
      <c r="B57" s="58"/>
      <c r="C57" s="51"/>
      <c r="D57" s="52"/>
      <c r="E57" s="52"/>
      <c r="F57" s="53"/>
      <c r="G57" s="59"/>
      <c r="H57" s="60"/>
      <c r="I57" s="61"/>
      <c r="J57" s="60"/>
      <c r="K57" s="59"/>
      <c r="L57" s="62"/>
      <c r="M57" s="59"/>
      <c r="N57" s="60"/>
      <c r="O57" s="36">
        <f t="shared" si="6"/>
        <v>0</v>
      </c>
      <c r="P57" s="37">
        <f t="shared" si="7"/>
        <v>0</v>
      </c>
    </row>
    <row r="58" spans="1:16" s="30" customFormat="1" hidden="1">
      <c r="A58" s="1"/>
      <c r="B58" s="58"/>
      <c r="C58" s="51"/>
      <c r="D58" s="52"/>
      <c r="E58" s="52"/>
      <c r="F58" s="53"/>
      <c r="G58" s="59"/>
      <c r="H58" s="60"/>
      <c r="I58" s="61"/>
      <c r="J58" s="60"/>
      <c r="K58" s="59"/>
      <c r="L58" s="62"/>
      <c r="M58" s="59"/>
      <c r="N58" s="60"/>
      <c r="O58" s="36">
        <f t="shared" si="6"/>
        <v>0</v>
      </c>
      <c r="P58" s="37">
        <f t="shared" si="7"/>
        <v>0</v>
      </c>
    </row>
    <row r="59" spans="1:16" s="30" customFormat="1" hidden="1">
      <c r="A59" s="1"/>
      <c r="B59" s="58"/>
      <c r="C59" s="51"/>
      <c r="D59" s="52"/>
      <c r="E59" s="52"/>
      <c r="F59" s="53"/>
      <c r="G59" s="59"/>
      <c r="H59" s="60"/>
      <c r="I59" s="61"/>
      <c r="J59" s="60"/>
      <c r="K59" s="59"/>
      <c r="L59" s="62"/>
      <c r="M59" s="59"/>
      <c r="N59" s="60"/>
      <c r="O59" s="36">
        <f t="shared" si="6"/>
        <v>0</v>
      </c>
      <c r="P59" s="37">
        <f t="shared" si="7"/>
        <v>0</v>
      </c>
    </row>
    <row r="60" spans="1:16" s="30" customFormat="1" hidden="1">
      <c r="A60" s="1"/>
      <c r="B60" s="58"/>
      <c r="C60" s="51"/>
      <c r="D60" s="52"/>
      <c r="E60" s="52"/>
      <c r="F60" s="53"/>
      <c r="G60" s="59"/>
      <c r="H60" s="60"/>
      <c r="I60" s="61"/>
      <c r="J60" s="60"/>
      <c r="K60" s="59"/>
      <c r="L60" s="62"/>
      <c r="M60" s="59"/>
      <c r="N60" s="60"/>
      <c r="O60" s="36">
        <f t="shared" si="6"/>
        <v>0</v>
      </c>
      <c r="P60" s="37">
        <f t="shared" si="7"/>
        <v>0</v>
      </c>
    </row>
    <row r="61" spans="1:16" s="30" customFormat="1" hidden="1">
      <c r="A61" s="1"/>
      <c r="B61" s="58"/>
      <c r="C61" s="51"/>
      <c r="D61" s="52"/>
      <c r="E61" s="52"/>
      <c r="F61" s="53"/>
      <c r="G61" s="59"/>
      <c r="H61" s="60"/>
      <c r="I61" s="61"/>
      <c r="J61" s="60"/>
      <c r="K61" s="59"/>
      <c r="L61" s="62"/>
      <c r="M61" s="59"/>
      <c r="N61" s="60"/>
      <c r="O61" s="36">
        <f t="shared" si="6"/>
        <v>0</v>
      </c>
      <c r="P61" s="37">
        <f t="shared" si="7"/>
        <v>0</v>
      </c>
    </row>
    <row r="62" spans="1:16" s="30" customFormat="1" hidden="1">
      <c r="A62" s="1"/>
      <c r="B62" s="58"/>
      <c r="C62" s="51"/>
      <c r="D62" s="52"/>
      <c r="E62" s="52"/>
      <c r="F62" s="53"/>
      <c r="G62" s="59"/>
      <c r="H62" s="60"/>
      <c r="I62" s="61"/>
      <c r="J62" s="60"/>
      <c r="K62" s="59"/>
      <c r="L62" s="62"/>
      <c r="M62" s="59"/>
      <c r="N62" s="60"/>
      <c r="O62" s="36">
        <f t="shared" si="6"/>
        <v>0</v>
      </c>
      <c r="P62" s="37">
        <f t="shared" si="7"/>
        <v>0</v>
      </c>
    </row>
    <row r="63" spans="1:16" s="30" customFormat="1" hidden="1">
      <c r="A63" s="1"/>
      <c r="B63" s="58"/>
      <c r="C63" s="51"/>
      <c r="D63" s="52"/>
      <c r="E63" s="52"/>
      <c r="F63" s="53"/>
      <c r="G63" s="59"/>
      <c r="H63" s="60"/>
      <c r="I63" s="61"/>
      <c r="J63" s="60"/>
      <c r="K63" s="59"/>
      <c r="L63" s="62"/>
      <c r="M63" s="59"/>
      <c r="N63" s="60"/>
      <c r="O63" s="36">
        <f t="shared" si="6"/>
        <v>0</v>
      </c>
      <c r="P63" s="37">
        <f t="shared" si="7"/>
        <v>0</v>
      </c>
    </row>
    <row r="64" spans="1:16" s="30" customFormat="1" hidden="1">
      <c r="A64" s="1"/>
      <c r="B64" s="58"/>
      <c r="C64" s="51"/>
      <c r="D64" s="52"/>
      <c r="E64" s="52"/>
      <c r="F64" s="53"/>
      <c r="G64" s="59"/>
      <c r="H64" s="60"/>
      <c r="I64" s="61"/>
      <c r="J64" s="60"/>
      <c r="K64" s="59"/>
      <c r="L64" s="62"/>
      <c r="M64" s="59"/>
      <c r="N64" s="60"/>
      <c r="O64" s="36">
        <f t="shared" si="6"/>
        <v>0</v>
      </c>
      <c r="P64" s="37">
        <f t="shared" si="7"/>
        <v>0</v>
      </c>
    </row>
    <row r="65" spans="1:16" s="30" customFormat="1" hidden="1">
      <c r="A65" s="1"/>
      <c r="B65" s="58"/>
      <c r="C65" s="51"/>
      <c r="D65" s="52"/>
      <c r="E65" s="52"/>
      <c r="F65" s="53"/>
      <c r="G65" s="59"/>
      <c r="H65" s="60"/>
      <c r="I65" s="61"/>
      <c r="J65" s="60"/>
      <c r="K65" s="59"/>
      <c r="L65" s="62"/>
      <c r="M65" s="59"/>
      <c r="N65" s="60"/>
      <c r="O65" s="36">
        <f t="shared" si="6"/>
        <v>0</v>
      </c>
      <c r="P65" s="37">
        <f t="shared" si="7"/>
        <v>0</v>
      </c>
    </row>
    <row r="66" spans="1:16" s="30" customFormat="1" hidden="1">
      <c r="A66" s="1"/>
      <c r="B66" s="58"/>
      <c r="C66" s="51"/>
      <c r="D66" s="52"/>
      <c r="E66" s="52"/>
      <c r="F66" s="53"/>
      <c r="G66" s="59"/>
      <c r="H66" s="60"/>
      <c r="I66" s="61"/>
      <c r="J66" s="60"/>
      <c r="K66" s="59"/>
      <c r="L66" s="62"/>
      <c r="M66" s="59"/>
      <c r="N66" s="60"/>
      <c r="O66" s="36">
        <f t="shared" si="6"/>
        <v>0</v>
      </c>
      <c r="P66" s="37">
        <f t="shared" si="7"/>
        <v>0</v>
      </c>
    </row>
    <row r="67" spans="1:16" s="30" customFormat="1" hidden="1">
      <c r="A67" s="1"/>
      <c r="B67" s="58"/>
      <c r="C67" s="51"/>
      <c r="D67" s="52"/>
      <c r="E67" s="52"/>
      <c r="F67" s="53"/>
      <c r="G67" s="59"/>
      <c r="H67" s="60"/>
      <c r="I67" s="61"/>
      <c r="J67" s="60"/>
      <c r="K67" s="59"/>
      <c r="L67" s="62"/>
      <c r="M67" s="59"/>
      <c r="N67" s="60"/>
      <c r="O67" s="36">
        <f t="shared" si="6"/>
        <v>0</v>
      </c>
      <c r="P67" s="37">
        <f t="shared" si="7"/>
        <v>0</v>
      </c>
    </row>
    <row r="68" spans="1:16" s="30" customFormat="1" hidden="1">
      <c r="A68" s="1"/>
      <c r="B68" s="58"/>
      <c r="C68" s="51"/>
      <c r="D68" s="52"/>
      <c r="E68" s="52"/>
      <c r="F68" s="53"/>
      <c r="G68" s="59"/>
      <c r="H68" s="60"/>
      <c r="I68" s="61"/>
      <c r="J68" s="60"/>
      <c r="K68" s="59"/>
      <c r="L68" s="62"/>
      <c r="M68" s="59"/>
      <c r="N68" s="60"/>
      <c r="O68" s="36">
        <f t="shared" si="6"/>
        <v>0</v>
      </c>
      <c r="P68" s="37">
        <f t="shared" si="7"/>
        <v>0</v>
      </c>
    </row>
    <row r="69" spans="1:16" s="30" customFormat="1" hidden="1">
      <c r="A69" s="1"/>
      <c r="B69" s="58"/>
      <c r="C69" s="51"/>
      <c r="D69" s="52"/>
      <c r="E69" s="52"/>
      <c r="F69" s="53"/>
      <c r="G69" s="59"/>
      <c r="H69" s="60"/>
      <c r="I69" s="61"/>
      <c r="J69" s="60"/>
      <c r="K69" s="59"/>
      <c r="L69" s="62"/>
      <c r="M69" s="59"/>
      <c r="N69" s="60"/>
      <c r="O69" s="36">
        <f t="shared" si="6"/>
        <v>0</v>
      </c>
      <c r="P69" s="37">
        <f t="shared" si="7"/>
        <v>0</v>
      </c>
    </row>
    <row r="70" spans="1:16" s="30" customFormat="1" hidden="1">
      <c r="A70" s="1"/>
      <c r="B70" s="58"/>
      <c r="C70" s="51"/>
      <c r="D70" s="52"/>
      <c r="E70" s="52"/>
      <c r="F70" s="53"/>
      <c r="G70" s="59"/>
      <c r="H70" s="60"/>
      <c r="I70" s="61"/>
      <c r="J70" s="60"/>
      <c r="K70" s="59"/>
      <c r="L70" s="62"/>
      <c r="M70" s="59"/>
      <c r="N70" s="60"/>
      <c r="O70" s="36">
        <f t="shared" si="6"/>
        <v>0</v>
      </c>
      <c r="P70" s="37">
        <f t="shared" si="7"/>
        <v>0</v>
      </c>
    </row>
    <row r="71" spans="1:16" s="30" customFormat="1">
      <c r="A71" s="1"/>
      <c r="B71" s="58"/>
      <c r="C71" s="51"/>
      <c r="D71" s="52"/>
      <c r="E71" s="52"/>
      <c r="F71" s="53"/>
      <c r="G71" s="59"/>
      <c r="H71" s="60"/>
      <c r="I71" s="61"/>
      <c r="J71" s="60"/>
      <c r="K71" s="59"/>
      <c r="L71" s="62"/>
      <c r="M71" s="59"/>
      <c r="N71" s="60"/>
      <c r="O71" s="36">
        <f t="shared" si="6"/>
        <v>0</v>
      </c>
      <c r="P71" s="37">
        <f t="shared" si="7"/>
        <v>0</v>
      </c>
    </row>
    <row r="72" spans="1:16" ht="12" thickBot="1">
      <c r="A72" s="38"/>
      <c r="B72" s="39" t="s">
        <v>21</v>
      </c>
      <c r="C72" s="39">
        <f>SUM(C69:C71)</f>
        <v>0</v>
      </c>
      <c r="D72" s="39">
        <f>SUM(D48:D71)</f>
        <v>0</v>
      </c>
      <c r="E72" s="39">
        <f>SUM(E48:E71)</f>
        <v>0</v>
      </c>
      <c r="F72" s="39">
        <f>SUM(F69:F71)</f>
        <v>0</v>
      </c>
      <c r="G72" s="43">
        <f t="shared" ref="G72:P72" si="8">SUM(G48:G71)</f>
        <v>0</v>
      </c>
      <c r="H72" s="43">
        <f t="shared" si="8"/>
        <v>0</v>
      </c>
      <c r="I72" s="43">
        <f t="shared" si="8"/>
        <v>0</v>
      </c>
      <c r="J72" s="43">
        <f t="shared" si="8"/>
        <v>0</v>
      </c>
      <c r="K72" s="43">
        <f t="shared" si="8"/>
        <v>0</v>
      </c>
      <c r="L72" s="43">
        <f t="shared" si="8"/>
        <v>0</v>
      </c>
      <c r="M72" s="43">
        <f t="shared" si="8"/>
        <v>0</v>
      </c>
      <c r="N72" s="43">
        <f t="shared" si="8"/>
        <v>0</v>
      </c>
      <c r="O72" s="44">
        <f t="shared" si="8"/>
        <v>0</v>
      </c>
      <c r="P72" s="45">
        <f t="shared" si="8"/>
        <v>0</v>
      </c>
    </row>
    <row r="74" spans="1:16" ht="11.25" customHeight="1"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6"/>
    </row>
    <row r="75" spans="1:16" ht="12.75">
      <c r="B75" s="2"/>
      <c r="C75" s="2"/>
      <c r="D75" s="2"/>
      <c r="E75" s="2"/>
      <c r="F75" s="47"/>
      <c r="G75" s="47"/>
      <c r="H75" s="47"/>
      <c r="I75" s="47"/>
      <c r="J75" s="47"/>
      <c r="K75" s="47"/>
      <c r="L75" s="47"/>
      <c r="M75" s="47"/>
      <c r="N75" s="47"/>
      <c r="O75" s="2"/>
      <c r="P75" s="2"/>
    </row>
    <row r="76" spans="1:16">
      <c r="M76" s="48" t="s">
        <v>21</v>
      </c>
      <c r="O76" s="49">
        <f>O72+O44+O22</f>
        <v>0</v>
      </c>
      <c r="P76" s="50">
        <f>P72+P44+P22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1"/>
  <sheetViews>
    <sheetView zoomScaleNormal="100" workbookViewId="0">
      <pane xSplit="2" ySplit="4" topLeftCell="C99" activePane="bottomRight" state="frozen"/>
      <selection pane="topRight" activeCell="C1" sqref="C1"/>
      <selection pane="bottomLeft" activeCell="A5" sqref="A5"/>
      <selection pane="bottomRight" activeCell="C115" sqref="C115"/>
    </sheetView>
  </sheetViews>
  <sheetFormatPr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79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96" customFormat="1" hidden="1">
      <c r="A6" s="204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96" customFormat="1" ht="12" hidden="1" thickBot="1">
      <c r="B7" s="198" t="s">
        <v>77</v>
      </c>
      <c r="C7" s="198"/>
      <c r="D7" s="198"/>
      <c r="E7" s="198"/>
      <c r="F7" s="199"/>
      <c r="G7" s="199"/>
      <c r="H7" s="199"/>
      <c r="I7" s="199"/>
      <c r="J7" s="199"/>
      <c r="K7" s="199"/>
      <c r="L7" s="199"/>
      <c r="M7" s="199"/>
      <c r="N7" s="199"/>
      <c r="O7" s="200"/>
      <c r="P7" s="200"/>
    </row>
    <row r="8" spans="1:16" s="197" customFormat="1" hidden="1">
      <c r="A8" s="196"/>
      <c r="B8" s="195"/>
      <c r="C8" s="201"/>
      <c r="D8" s="201"/>
      <c r="E8" s="201"/>
      <c r="F8" s="202"/>
      <c r="G8" s="187"/>
      <c r="H8" s="188"/>
      <c r="I8" s="189"/>
      <c r="J8" s="188"/>
      <c r="K8" s="187"/>
      <c r="L8" s="190"/>
      <c r="M8" s="187"/>
      <c r="N8" s="188"/>
      <c r="O8" s="191">
        <f>SUM(F8:N8)</f>
        <v>0</v>
      </c>
      <c r="P8" s="203">
        <f>(F8*$F$3)+(G8*$G$3)+(H8*$H$3)+(I8*$I$3)+(J8*$J$3)+(K8*$K$3)+(L8*$L$3)+(M8*$M$3)+(N8*$N$3)</f>
        <v>0</v>
      </c>
    </row>
    <row r="9" spans="1:16" s="197" customFormat="1" hidden="1">
      <c r="A9" s="196"/>
      <c r="B9" s="195"/>
      <c r="C9" s="64"/>
      <c r="D9" s="201"/>
      <c r="E9" s="201"/>
      <c r="F9" s="202"/>
      <c r="G9" s="187"/>
      <c r="H9" s="188"/>
      <c r="I9" s="189"/>
      <c r="J9" s="188"/>
      <c r="K9" s="187"/>
      <c r="L9" s="190"/>
      <c r="M9" s="187"/>
      <c r="N9" s="188"/>
      <c r="O9" s="191">
        <f>SUM(F9:N9)</f>
        <v>0</v>
      </c>
      <c r="P9" s="203">
        <f>(F9*$F$3)+(G9*$G$3)+(H9*$H$3)+(I9*$I$3)+(J9*$J$3)+(K9*$K$3)+(L9*$L$3)+(M9*$M$3)+(N9*$N$3)</f>
        <v>0</v>
      </c>
    </row>
    <row r="10" spans="1:16" s="196" customFormat="1" ht="12" hidden="1" thickBot="1">
      <c r="A10" s="204"/>
      <c r="B10" s="205" t="s">
        <v>21</v>
      </c>
      <c r="C10" s="205">
        <f t="shared" ref="C10:D10" si="0">SUM(C9:C9)</f>
        <v>0</v>
      </c>
      <c r="D10" s="205">
        <f t="shared" si="0"/>
        <v>0</v>
      </c>
      <c r="E10" s="44">
        <f t="shared" ref="E10:N10" si="1">SUM(E8:E9)</f>
        <v>0</v>
      </c>
      <c r="F10" s="44">
        <f t="shared" si="1"/>
        <v>0</v>
      </c>
      <c r="G10" s="44">
        <f t="shared" si="1"/>
        <v>0</v>
      </c>
      <c r="H10" s="44">
        <f t="shared" si="1"/>
        <v>0</v>
      </c>
      <c r="I10" s="44">
        <f t="shared" si="1"/>
        <v>0</v>
      </c>
      <c r="J10" s="44">
        <f t="shared" si="1"/>
        <v>0</v>
      </c>
      <c r="K10" s="44">
        <f t="shared" si="1"/>
        <v>0</v>
      </c>
      <c r="L10" s="44">
        <f t="shared" si="1"/>
        <v>0</v>
      </c>
      <c r="M10" s="44">
        <f t="shared" si="1"/>
        <v>0</v>
      </c>
      <c r="N10" s="44">
        <f t="shared" si="1"/>
        <v>0</v>
      </c>
      <c r="O10" s="44">
        <f>SUM(O8:O9)</f>
        <v>0</v>
      </c>
      <c r="P10" s="205">
        <f>SUM(P8:P9)</f>
        <v>0</v>
      </c>
    </row>
    <row r="11" spans="1:16" s="196" customFormat="1" hidden="1">
      <c r="A11" s="204"/>
      <c r="B11" s="54"/>
      <c r="C11" s="54"/>
      <c r="D11" s="54"/>
      <c r="E11" s="54"/>
      <c r="F11" s="54"/>
      <c r="G11" s="55"/>
      <c r="H11" s="55"/>
      <c r="I11" s="55"/>
      <c r="J11" s="55"/>
      <c r="K11" s="55"/>
      <c r="L11" s="55"/>
      <c r="M11" s="55"/>
      <c r="N11" s="55"/>
      <c r="O11" s="56"/>
      <c r="P11" s="57"/>
    </row>
    <row r="12" spans="1:16" s="196" customFormat="1" hidden="1">
      <c r="A12" s="204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96" customFormat="1" ht="12" hidden="1" thickBot="1">
      <c r="B13" s="198" t="s">
        <v>78</v>
      </c>
      <c r="C13" s="198"/>
      <c r="D13" s="198"/>
      <c r="E13" s="198"/>
      <c r="F13" s="199"/>
      <c r="G13" s="199"/>
      <c r="H13" s="199"/>
      <c r="I13" s="199"/>
      <c r="J13" s="199"/>
      <c r="K13" s="199"/>
      <c r="L13" s="199"/>
      <c r="M13" s="199"/>
      <c r="N13" s="199"/>
      <c r="O13" s="200"/>
      <c r="P13" s="200"/>
    </row>
    <row r="14" spans="1:16" s="197" customFormat="1" hidden="1">
      <c r="A14" s="196"/>
      <c r="B14" s="195"/>
      <c r="C14" s="201"/>
      <c r="D14" s="201"/>
      <c r="E14" s="201"/>
      <c r="F14" s="202"/>
      <c r="G14" s="187"/>
      <c r="H14" s="188"/>
      <c r="I14" s="189"/>
      <c r="J14" s="188"/>
      <c r="K14" s="187"/>
      <c r="L14" s="190"/>
      <c r="M14" s="187"/>
      <c r="N14" s="188"/>
      <c r="O14" s="191">
        <f>SUM(F14:N14)</f>
        <v>0</v>
      </c>
      <c r="P14" s="203">
        <f>(F14*$F$3)+(G14*$G$3)+(H14*$H$3)+(I14*$I$3)+(J14*$J$3)+(K14*$K$3)+(L14*$L$3)+(M14*$M$3)+(N14*$N$3)</f>
        <v>0</v>
      </c>
    </row>
    <row r="15" spans="1:16" s="197" customFormat="1" hidden="1">
      <c r="A15" s="196"/>
      <c r="B15" s="195"/>
      <c r="C15" s="64"/>
      <c r="D15" s="201"/>
      <c r="E15" s="201"/>
      <c r="F15" s="202"/>
      <c r="G15" s="187"/>
      <c r="H15" s="188"/>
      <c r="I15" s="189"/>
      <c r="J15" s="188"/>
      <c r="K15" s="187"/>
      <c r="L15" s="190"/>
      <c r="M15" s="187"/>
      <c r="N15" s="188"/>
      <c r="O15" s="191">
        <f>SUM(F15:N15)</f>
        <v>0</v>
      </c>
      <c r="P15" s="203">
        <f>(F15*$F$3)+(G15*$G$3)+(H15*$H$3)+(I15*$I$3)+(J15*$J$3)+(K15*$K$3)+(L15*$L$3)+(M15*$M$3)+(N15*$N$3)</f>
        <v>0</v>
      </c>
    </row>
    <row r="16" spans="1:16" s="196" customFormat="1" ht="12" hidden="1" thickBot="1">
      <c r="A16" s="204"/>
      <c r="B16" s="205" t="s">
        <v>21</v>
      </c>
      <c r="C16" s="205">
        <f t="shared" ref="C16:D16" si="2">SUM(C15:C15)</f>
        <v>0</v>
      </c>
      <c r="D16" s="205">
        <f t="shared" si="2"/>
        <v>0</v>
      </c>
      <c r="E16" s="44">
        <f t="shared" ref="E16:N16" si="3">SUM(E14:E15)</f>
        <v>0</v>
      </c>
      <c r="F16" s="44">
        <f t="shared" si="3"/>
        <v>0</v>
      </c>
      <c r="G16" s="44">
        <f t="shared" si="3"/>
        <v>0</v>
      </c>
      <c r="H16" s="44">
        <f t="shared" si="3"/>
        <v>0</v>
      </c>
      <c r="I16" s="44">
        <f t="shared" si="3"/>
        <v>0</v>
      </c>
      <c r="J16" s="44">
        <f t="shared" si="3"/>
        <v>0</v>
      </c>
      <c r="K16" s="44">
        <f t="shared" si="3"/>
        <v>0</v>
      </c>
      <c r="L16" s="44">
        <f t="shared" si="3"/>
        <v>0</v>
      </c>
      <c r="M16" s="44">
        <f t="shared" si="3"/>
        <v>0</v>
      </c>
      <c r="N16" s="44">
        <f t="shared" si="3"/>
        <v>0</v>
      </c>
      <c r="O16" s="44">
        <f>SUM(O14:O15)</f>
        <v>0</v>
      </c>
      <c r="P16" s="205">
        <f>SUM(P14:P15)</f>
        <v>0</v>
      </c>
    </row>
    <row r="17" spans="1:16" s="196" customFormat="1" hidden="1">
      <c r="A17" s="204"/>
      <c r="B17" s="54"/>
      <c r="C17" s="54"/>
      <c r="D17" s="54"/>
      <c r="E17" s="54"/>
      <c r="F17" s="54"/>
      <c r="G17" s="55"/>
      <c r="H17" s="55"/>
      <c r="I17" s="55"/>
      <c r="J17" s="55"/>
      <c r="K17" s="55"/>
      <c r="L17" s="55"/>
      <c r="M17" s="55"/>
      <c r="N17" s="55"/>
      <c r="O17" s="56"/>
      <c r="P17" s="57"/>
    </row>
    <row r="18" spans="1:16" s="196" customFormat="1" hidden="1">
      <c r="A18" s="204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19" spans="1:16" ht="12" hidden="1" thickBot="1">
      <c r="B19" s="33" t="s">
        <v>20</v>
      </c>
      <c r="C19" s="33"/>
      <c r="D19" s="33"/>
      <c r="E19" s="33"/>
      <c r="F19" s="34"/>
      <c r="G19" s="34"/>
      <c r="H19" s="34"/>
      <c r="I19" s="34"/>
      <c r="J19" s="34"/>
      <c r="K19" s="34"/>
      <c r="L19" s="34"/>
      <c r="M19" s="34"/>
      <c r="N19" s="34"/>
      <c r="O19" s="35"/>
      <c r="P19" s="35"/>
    </row>
    <row r="20" spans="1:16" s="30" customFormat="1" hidden="1">
      <c r="A20" s="1"/>
      <c r="B20" s="172"/>
      <c r="C20" s="173"/>
      <c r="D20" s="174"/>
      <c r="E20" s="174"/>
      <c r="F20" s="175"/>
      <c r="G20" s="176"/>
      <c r="H20" s="177"/>
      <c r="I20" s="178"/>
      <c r="J20" s="177"/>
      <c r="K20" s="176"/>
      <c r="L20" s="179"/>
      <c r="M20" s="176"/>
      <c r="N20" s="177"/>
      <c r="O20" s="36">
        <f>SUM(C20:N20)</f>
        <v>0</v>
      </c>
      <c r="P20" s="37">
        <f>(C20*$C$3)+(F20*$F$3)+(G20*$G$3)+(H20*$H$3)+(I20*$I$3)+(J20*$J$3)+(K20*$K$3)+(L20*$L$3)+(M20*$M$3)+(N20*$N$3)</f>
        <v>0</v>
      </c>
    </row>
    <row r="21" spans="1:16" s="30" customFormat="1" hidden="1">
      <c r="A21" s="1"/>
      <c r="B21" s="172"/>
      <c r="C21" s="180"/>
      <c r="D21" s="174"/>
      <c r="E21" s="174"/>
      <c r="F21" s="175"/>
      <c r="G21" s="176"/>
      <c r="H21" s="177"/>
      <c r="I21" s="178"/>
      <c r="J21" s="177"/>
      <c r="K21" s="176"/>
      <c r="L21" s="179"/>
      <c r="M21" s="176"/>
      <c r="N21" s="177"/>
      <c r="O21" s="36">
        <f>SUM(F21:N21)</f>
        <v>0</v>
      </c>
      <c r="P21" s="37">
        <f>(F21*$F$3)+(G21*$G$3)+(H21*$H$3)+(I21*$I$3)+(J21*$J$3)+(K21*$K$3)+(L21*$L$3)+(M21*$M$3)+(N21*$N$3)</f>
        <v>0</v>
      </c>
    </row>
    <row r="22" spans="1:16" s="30" customFormat="1" hidden="1">
      <c r="A22" s="1"/>
      <c r="B22" s="172"/>
      <c r="C22" s="180"/>
      <c r="D22" s="174"/>
      <c r="E22" s="174"/>
      <c r="F22" s="175"/>
      <c r="G22" s="176"/>
      <c r="H22" s="177"/>
      <c r="I22" s="178"/>
      <c r="J22" s="177"/>
      <c r="K22" s="176"/>
      <c r="L22" s="179"/>
      <c r="M22" s="176"/>
      <c r="N22" s="177"/>
      <c r="O22" s="36">
        <f>SUM(F22:N22)</f>
        <v>0</v>
      </c>
      <c r="P22" s="37">
        <f>(F22*$F$3)+(G22*$G$3)+(H22*$H$3)+(I22*$I$3)+(J22*$J$3)+(K22*$K$3)+(L22*$L$3)+(M22*$M$3)+(N22*$N$3)</f>
        <v>0</v>
      </c>
    </row>
    <row r="23" spans="1:16" s="30" customFormat="1" hidden="1">
      <c r="A23" s="1"/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 t="shared" ref="O23:O36" si="4">SUM(F23:N23)</f>
        <v>0</v>
      </c>
      <c r="P23" s="37">
        <f t="shared" ref="P23:P36" si="5">(F23*$F$3)+(G23*$G$3)+(H23*$H$3)+(I23*$I$3)+(J23*$J$3)+(K23*$K$3)+(L23*$L$3)+(M23*$M$3)+(N23*$N$3)</f>
        <v>0</v>
      </c>
    </row>
    <row r="24" spans="1:16" s="30" customFormat="1" hidden="1">
      <c r="A24" s="1"/>
      <c r="B24" s="58"/>
      <c r="C24" s="51"/>
      <c r="D24" s="52"/>
      <c r="E24" s="52"/>
      <c r="F24" s="53"/>
      <c r="G24" s="59"/>
      <c r="H24" s="60"/>
      <c r="I24" s="61"/>
      <c r="J24" s="60"/>
      <c r="K24" s="59"/>
      <c r="L24" s="62"/>
      <c r="M24" s="59"/>
      <c r="N24" s="60"/>
      <c r="O24" s="36">
        <f t="shared" si="4"/>
        <v>0</v>
      </c>
      <c r="P24" s="37">
        <f t="shared" si="5"/>
        <v>0</v>
      </c>
    </row>
    <row r="25" spans="1:16" s="30" customFormat="1" hidden="1">
      <c r="A25" s="1"/>
      <c r="B25" s="58"/>
      <c r="C25" s="51"/>
      <c r="D25" s="52"/>
      <c r="E25" s="52"/>
      <c r="F25" s="53"/>
      <c r="G25" s="59"/>
      <c r="H25" s="60"/>
      <c r="I25" s="61"/>
      <c r="J25" s="60"/>
      <c r="K25" s="59"/>
      <c r="L25" s="62"/>
      <c r="M25" s="59"/>
      <c r="N25" s="60"/>
      <c r="O25" s="36">
        <f t="shared" si="4"/>
        <v>0</v>
      </c>
      <c r="P25" s="37">
        <f t="shared" si="5"/>
        <v>0</v>
      </c>
    </row>
    <row r="26" spans="1:16" s="30" customFormat="1" hidden="1">
      <c r="A26" s="1"/>
      <c r="B26" s="58"/>
      <c r="C26" s="51"/>
      <c r="D26" s="52"/>
      <c r="E26" s="52"/>
      <c r="F26" s="53"/>
      <c r="G26" s="59"/>
      <c r="H26" s="60"/>
      <c r="I26" s="61"/>
      <c r="J26" s="60"/>
      <c r="K26" s="59"/>
      <c r="L26" s="62"/>
      <c r="M26" s="59"/>
      <c r="N26" s="60"/>
      <c r="O26" s="36">
        <f t="shared" si="4"/>
        <v>0</v>
      </c>
      <c r="P26" s="37">
        <f t="shared" si="5"/>
        <v>0</v>
      </c>
    </row>
    <row r="27" spans="1:16" s="30" customFormat="1" hidden="1">
      <c r="A27" s="1"/>
      <c r="B27" s="58"/>
      <c r="C27" s="51"/>
      <c r="D27" s="52"/>
      <c r="E27" s="52"/>
      <c r="F27" s="53"/>
      <c r="G27" s="59"/>
      <c r="H27" s="60"/>
      <c r="I27" s="61"/>
      <c r="J27" s="60"/>
      <c r="K27" s="59"/>
      <c r="L27" s="62"/>
      <c r="M27" s="59"/>
      <c r="N27" s="60"/>
      <c r="O27" s="36">
        <f t="shared" si="4"/>
        <v>0</v>
      </c>
      <c r="P27" s="37">
        <f t="shared" si="5"/>
        <v>0</v>
      </c>
    </row>
    <row r="28" spans="1:16" s="30" customFormat="1" hidden="1">
      <c r="A28" s="1"/>
      <c r="B28" s="172"/>
      <c r="C28" s="180"/>
      <c r="D28" s="174"/>
      <c r="E28" s="174"/>
      <c r="F28" s="175"/>
      <c r="G28" s="176"/>
      <c r="H28" s="177"/>
      <c r="I28" s="178"/>
      <c r="J28" s="177"/>
      <c r="K28" s="176"/>
      <c r="L28" s="179"/>
      <c r="M28" s="176"/>
      <c r="N28" s="177"/>
      <c r="O28" s="36">
        <f>SUM(F28:N28)</f>
        <v>0</v>
      </c>
      <c r="P28" s="37">
        <f>(F28*$F$3)+(G28*$G$3)+(H28*$H$3)+(I28*$I$3)+(J28*$J$3)+(K28*$K$3)+(L28*$L$3)+(M28*$M$3)+(N28*$N$3)</f>
        <v>0</v>
      </c>
    </row>
    <row r="29" spans="1:16" s="30" customFormat="1" hidden="1">
      <c r="A29" s="1"/>
      <c r="B29" s="172"/>
      <c r="C29" s="180"/>
      <c r="D29" s="174"/>
      <c r="E29" s="174"/>
      <c r="F29" s="175"/>
      <c r="G29" s="176"/>
      <c r="H29" s="177"/>
      <c r="I29" s="178"/>
      <c r="J29" s="177"/>
      <c r="K29" s="176"/>
      <c r="L29" s="179"/>
      <c r="M29" s="176"/>
      <c r="N29" s="177"/>
      <c r="O29" s="36">
        <f>SUM(F29:N29)</f>
        <v>0</v>
      </c>
      <c r="P29" s="37">
        <f>(F29*$F$3)+(G29*$G$3)+(H29*$H$3)+(I29*$I$3)+(J29*$J$3)+(K29*$K$3)+(L29*$L$3)+(M29*$M$3)+(N29*$N$3)</f>
        <v>0</v>
      </c>
    </row>
    <row r="30" spans="1:16" s="30" customFormat="1" hidden="1">
      <c r="A30" s="1"/>
      <c r="B30" s="58"/>
      <c r="C30" s="51"/>
      <c r="D30" s="52"/>
      <c r="E30" s="52"/>
      <c r="F30" s="53"/>
      <c r="G30" s="59"/>
      <c r="H30" s="60"/>
      <c r="I30" s="61"/>
      <c r="J30" s="60"/>
      <c r="K30" s="59"/>
      <c r="L30" s="62"/>
      <c r="M30" s="59"/>
      <c r="N30" s="60"/>
      <c r="O30" s="36">
        <f t="shared" ref="O30:O34" si="6">SUM(F30:N30)</f>
        <v>0</v>
      </c>
      <c r="P30" s="37">
        <f t="shared" ref="P30:P34" si="7">(F30*$F$3)+(G30*$G$3)+(H30*$H$3)+(I30*$I$3)+(J30*$J$3)+(K30*$K$3)+(L30*$L$3)+(M30*$M$3)+(N30*$N$3)</f>
        <v>0</v>
      </c>
    </row>
    <row r="31" spans="1:16" s="30" customFormat="1" hidden="1">
      <c r="A31" s="1"/>
      <c r="B31" s="58"/>
      <c r="C31" s="51"/>
      <c r="D31" s="52"/>
      <c r="E31" s="52"/>
      <c r="F31" s="53"/>
      <c r="G31" s="59"/>
      <c r="H31" s="60"/>
      <c r="I31" s="61"/>
      <c r="J31" s="60"/>
      <c r="K31" s="59"/>
      <c r="L31" s="62"/>
      <c r="M31" s="59"/>
      <c r="N31" s="60"/>
      <c r="O31" s="36">
        <f t="shared" si="6"/>
        <v>0</v>
      </c>
      <c r="P31" s="37">
        <f t="shared" si="7"/>
        <v>0</v>
      </c>
    </row>
    <row r="32" spans="1:16" s="30" customFormat="1" hidden="1">
      <c r="A32" s="1"/>
      <c r="B32" s="58"/>
      <c r="C32" s="51"/>
      <c r="D32" s="52"/>
      <c r="E32" s="52"/>
      <c r="F32" s="53"/>
      <c r="G32" s="59"/>
      <c r="H32" s="60"/>
      <c r="I32" s="61"/>
      <c r="J32" s="60"/>
      <c r="K32" s="59"/>
      <c r="L32" s="62"/>
      <c r="M32" s="59"/>
      <c r="N32" s="60"/>
      <c r="O32" s="36">
        <f t="shared" si="6"/>
        <v>0</v>
      </c>
      <c r="P32" s="37">
        <f t="shared" si="7"/>
        <v>0</v>
      </c>
    </row>
    <row r="33" spans="1:16" s="30" customFormat="1" hidden="1">
      <c r="A33" s="1"/>
      <c r="B33" s="58"/>
      <c r="C33" s="51"/>
      <c r="D33" s="52"/>
      <c r="E33" s="52"/>
      <c r="F33" s="53"/>
      <c r="G33" s="59"/>
      <c r="H33" s="60"/>
      <c r="I33" s="61"/>
      <c r="J33" s="60"/>
      <c r="K33" s="59"/>
      <c r="L33" s="62"/>
      <c r="M33" s="59"/>
      <c r="N33" s="60"/>
      <c r="O33" s="36">
        <f t="shared" si="6"/>
        <v>0</v>
      </c>
      <c r="P33" s="37">
        <f t="shared" si="7"/>
        <v>0</v>
      </c>
    </row>
    <row r="34" spans="1:16" s="30" customFormat="1" hidden="1">
      <c r="A34" s="1"/>
      <c r="B34" s="58"/>
      <c r="C34" s="51"/>
      <c r="D34" s="52"/>
      <c r="E34" s="52"/>
      <c r="F34" s="53"/>
      <c r="G34" s="59"/>
      <c r="H34" s="60"/>
      <c r="I34" s="61"/>
      <c r="J34" s="60"/>
      <c r="K34" s="59"/>
      <c r="L34" s="62"/>
      <c r="M34" s="59"/>
      <c r="N34" s="60"/>
      <c r="O34" s="36">
        <f t="shared" si="6"/>
        <v>0</v>
      </c>
      <c r="P34" s="37">
        <f t="shared" si="7"/>
        <v>0</v>
      </c>
    </row>
    <row r="35" spans="1:16" s="30" customFormat="1" hidden="1">
      <c r="A35" s="1"/>
      <c r="B35" s="58"/>
      <c r="C35" s="51"/>
      <c r="D35" s="52"/>
      <c r="E35" s="52"/>
      <c r="F35" s="53"/>
      <c r="G35" s="59"/>
      <c r="H35" s="60"/>
      <c r="I35" s="61"/>
      <c r="J35" s="60"/>
      <c r="K35" s="59"/>
      <c r="L35" s="62"/>
      <c r="M35" s="59"/>
      <c r="N35" s="60"/>
      <c r="O35" s="36">
        <f t="shared" si="4"/>
        <v>0</v>
      </c>
      <c r="P35" s="37">
        <f t="shared" si="5"/>
        <v>0</v>
      </c>
    </row>
    <row r="36" spans="1:16" s="30" customFormat="1" hidden="1">
      <c r="A36" s="1"/>
      <c r="B36" s="58"/>
      <c r="C36" s="51"/>
      <c r="D36" s="52"/>
      <c r="E36" s="52"/>
      <c r="F36" s="53"/>
      <c r="G36" s="59"/>
      <c r="H36" s="60"/>
      <c r="I36" s="61"/>
      <c r="J36" s="60"/>
      <c r="K36" s="59"/>
      <c r="L36" s="62"/>
      <c r="M36" s="59"/>
      <c r="N36" s="60"/>
      <c r="O36" s="36">
        <f t="shared" si="4"/>
        <v>0</v>
      </c>
      <c r="P36" s="37">
        <f t="shared" si="5"/>
        <v>0</v>
      </c>
    </row>
    <row r="37" spans="1:16" s="30" customFormat="1" hidden="1">
      <c r="A37" s="1"/>
      <c r="B37" s="58"/>
      <c r="C37" s="51"/>
      <c r="D37" s="52"/>
      <c r="E37" s="52"/>
      <c r="F37" s="53"/>
      <c r="G37" s="59"/>
      <c r="H37" s="60"/>
      <c r="I37" s="61"/>
      <c r="J37" s="60"/>
      <c r="K37" s="59"/>
      <c r="L37" s="62"/>
      <c r="M37" s="59"/>
      <c r="N37" s="60"/>
      <c r="O37" s="36">
        <f>SUM(F37:N37)</f>
        <v>0</v>
      </c>
      <c r="P37" s="37">
        <f>(F37*$F$3)+(G37*$G$3)+(H37*$H$3)+(I37*$I$3)+(J37*$J$3)+(K37*$K$3)+(L37*$L$3)+(M37*$M$3)+(N37*$N$3)</f>
        <v>0</v>
      </c>
    </row>
    <row r="38" spans="1:16" s="30" customFormat="1" hidden="1">
      <c r="A38" s="1"/>
      <c r="B38" s="58"/>
      <c r="C38" s="51"/>
      <c r="D38" s="52"/>
      <c r="E38" s="52"/>
      <c r="F38" s="53"/>
      <c r="G38" s="59"/>
      <c r="H38" s="60"/>
      <c r="I38" s="61"/>
      <c r="J38" s="60"/>
      <c r="K38" s="59"/>
      <c r="L38" s="62"/>
      <c r="M38" s="59"/>
      <c r="N38" s="60"/>
      <c r="O38" s="36">
        <f>SUM(F38:N38)</f>
        <v>0</v>
      </c>
      <c r="P38" s="37">
        <f>(F38*$F$3)+(G38*$G$3)+(H38*$H$3)+(I38*$I$3)+(J38*$J$3)+(K38*$K$3)+(L38*$L$3)+(M38*$M$3)+(N38*$N$3)</f>
        <v>0</v>
      </c>
    </row>
    <row r="39" spans="1:16" s="30" customFormat="1" hidden="1">
      <c r="A39" s="1"/>
      <c r="B39" s="58"/>
      <c r="C39" s="51"/>
      <c r="D39" s="52"/>
      <c r="E39" s="52"/>
      <c r="F39" s="53"/>
      <c r="G39" s="59"/>
      <c r="H39" s="60"/>
      <c r="I39" s="61"/>
      <c r="J39" s="60"/>
      <c r="K39" s="59"/>
      <c r="L39" s="62"/>
      <c r="M39" s="59"/>
      <c r="N39" s="60"/>
      <c r="O39" s="36">
        <f>SUM(F39:N39)</f>
        <v>0</v>
      </c>
      <c r="P39" s="37">
        <f>(F39*$F$3)+(G39*$G$3)+(H39*$H$3)+(I39*$I$3)+(J39*$J$3)+(K39*$K$3)+(L39*$L$3)+(M39*$M$3)+(N39*$N$3)</f>
        <v>0</v>
      </c>
    </row>
    <row r="40" spans="1:16" s="30" customFormat="1" hidden="1">
      <c r="A40" s="1"/>
      <c r="B40" s="58"/>
      <c r="C40" s="51"/>
      <c r="D40" s="52"/>
      <c r="E40" s="52"/>
      <c r="F40" s="53"/>
      <c r="G40" s="59"/>
      <c r="H40" s="60"/>
      <c r="I40" s="61"/>
      <c r="J40" s="60"/>
      <c r="K40" s="59"/>
      <c r="L40" s="62"/>
      <c r="M40" s="59"/>
      <c r="N40" s="60"/>
      <c r="O40" s="36">
        <f>SUM(F40:N40)</f>
        <v>0</v>
      </c>
      <c r="P40" s="37">
        <f>(F40*$F$3)+(G40*$G$3)+(H40*$H$3)+(I40*$I$3)+(J40*$J$3)+(K40*$K$3)+(L40*$L$3)+(M40*$M$3)+(N40*$N$3)</f>
        <v>0</v>
      </c>
    </row>
    <row r="41" spans="1:16" s="30" customFormat="1" hidden="1">
      <c r="A41" s="1"/>
      <c r="B41" s="58"/>
      <c r="C41" s="51"/>
      <c r="D41" s="52"/>
      <c r="E41" s="52"/>
      <c r="F41" s="53"/>
      <c r="G41" s="59"/>
      <c r="H41" s="60"/>
      <c r="I41" s="61"/>
      <c r="J41" s="60"/>
      <c r="K41" s="59"/>
      <c r="L41" s="62"/>
      <c r="M41" s="59"/>
      <c r="N41" s="60"/>
      <c r="O41" s="36">
        <f t="shared" ref="O41:O47" si="8">SUM(F41:N41)</f>
        <v>0</v>
      </c>
      <c r="P41" s="37">
        <f t="shared" ref="P41:P47" si="9">(F41*$F$3)+(G41*$G$3)+(H41*$H$3)+(I41*$I$3)+(J41*$J$3)+(K41*$K$3)+(L41*$L$3)+(M41*$M$3)+(N41*$N$3)</f>
        <v>0</v>
      </c>
    </row>
    <row r="42" spans="1:16" s="30" customFormat="1" hidden="1">
      <c r="A42" s="1"/>
      <c r="B42" s="58"/>
      <c r="C42" s="51"/>
      <c r="D42" s="52"/>
      <c r="E42" s="52"/>
      <c r="F42" s="53"/>
      <c r="G42" s="59"/>
      <c r="H42" s="60"/>
      <c r="I42" s="61"/>
      <c r="J42" s="60"/>
      <c r="K42" s="59"/>
      <c r="L42" s="62"/>
      <c r="M42" s="59"/>
      <c r="N42" s="60"/>
      <c r="O42" s="36">
        <f t="shared" si="8"/>
        <v>0</v>
      </c>
      <c r="P42" s="37">
        <f t="shared" si="9"/>
        <v>0</v>
      </c>
    </row>
    <row r="43" spans="1:16" s="30" customFormat="1" hidden="1">
      <c r="A43" s="1"/>
      <c r="B43" s="58"/>
      <c r="C43" s="51"/>
      <c r="D43" s="52"/>
      <c r="E43" s="52"/>
      <c r="F43" s="53"/>
      <c r="G43" s="59"/>
      <c r="H43" s="60"/>
      <c r="I43" s="61"/>
      <c r="J43" s="60"/>
      <c r="K43" s="59"/>
      <c r="L43" s="62"/>
      <c r="M43" s="59"/>
      <c r="N43" s="60"/>
      <c r="O43" s="36">
        <f t="shared" si="8"/>
        <v>0</v>
      </c>
      <c r="P43" s="37">
        <f t="shared" si="9"/>
        <v>0</v>
      </c>
    </row>
    <row r="44" spans="1:16" s="30" customFormat="1" hidden="1">
      <c r="A44" s="1"/>
      <c r="B44" s="58"/>
      <c r="C44" s="51"/>
      <c r="D44" s="52"/>
      <c r="E44" s="52"/>
      <c r="F44" s="53"/>
      <c r="G44" s="59"/>
      <c r="H44" s="60"/>
      <c r="I44" s="61"/>
      <c r="J44" s="60"/>
      <c r="K44" s="59"/>
      <c r="L44" s="62"/>
      <c r="M44" s="59"/>
      <c r="N44" s="60"/>
      <c r="O44" s="36">
        <f t="shared" si="8"/>
        <v>0</v>
      </c>
      <c r="P44" s="37">
        <f t="shared" si="9"/>
        <v>0</v>
      </c>
    </row>
    <row r="45" spans="1:16" s="30" customFormat="1" hidden="1">
      <c r="A45" s="1"/>
      <c r="B45" s="58"/>
      <c r="C45" s="51"/>
      <c r="D45" s="52"/>
      <c r="E45" s="52"/>
      <c r="F45" s="53"/>
      <c r="G45" s="59"/>
      <c r="H45" s="60"/>
      <c r="I45" s="61"/>
      <c r="J45" s="60"/>
      <c r="K45" s="59"/>
      <c r="L45" s="62"/>
      <c r="M45" s="59"/>
      <c r="N45" s="60"/>
      <c r="O45" s="36">
        <f t="shared" si="8"/>
        <v>0</v>
      </c>
      <c r="P45" s="37">
        <f t="shared" si="9"/>
        <v>0</v>
      </c>
    </row>
    <row r="46" spans="1:16" s="30" customFormat="1" hidden="1">
      <c r="A46" s="1"/>
      <c r="B46" s="58"/>
      <c r="C46" s="51"/>
      <c r="D46" s="52"/>
      <c r="E46" s="52"/>
      <c r="F46" s="53"/>
      <c r="G46" s="59"/>
      <c r="H46" s="60"/>
      <c r="I46" s="61"/>
      <c r="J46" s="60"/>
      <c r="K46" s="59"/>
      <c r="L46" s="62"/>
      <c r="M46" s="59"/>
      <c r="N46" s="60"/>
      <c r="O46" s="36">
        <f t="shared" si="8"/>
        <v>0</v>
      </c>
      <c r="P46" s="37">
        <f t="shared" si="9"/>
        <v>0</v>
      </c>
    </row>
    <row r="47" spans="1:16" s="30" customFormat="1" hidden="1">
      <c r="A47" s="1"/>
      <c r="B47" s="58"/>
      <c r="C47" s="51"/>
      <c r="D47" s="52"/>
      <c r="E47" s="52"/>
      <c r="F47" s="53"/>
      <c r="G47" s="59"/>
      <c r="H47" s="60"/>
      <c r="I47" s="61"/>
      <c r="J47" s="60"/>
      <c r="K47" s="59"/>
      <c r="L47" s="62"/>
      <c r="M47" s="59"/>
      <c r="N47" s="60"/>
      <c r="O47" s="36">
        <f t="shared" si="8"/>
        <v>0</v>
      </c>
      <c r="P47" s="37">
        <f t="shared" si="9"/>
        <v>0</v>
      </c>
    </row>
    <row r="48" spans="1:16" s="30" customFormat="1" hidden="1">
      <c r="A48" s="1"/>
      <c r="B48" s="58"/>
      <c r="C48" s="51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>SUM(F48:N48)</f>
        <v>0</v>
      </c>
      <c r="P48" s="37">
        <f>(F48*$F$3)+(G48*$G$3)+(H48*$H$3)+(I48*$I$3)+(J48*$J$3)+(K48*$K$3)+(L48*$L$3)+(M48*$M$3)+(N48*$N$3)</f>
        <v>0</v>
      </c>
    </row>
    <row r="49" spans="1:16" s="30" customFormat="1" hidden="1">
      <c r="A49" s="1"/>
      <c r="B49" s="158"/>
      <c r="C49" s="166"/>
      <c r="D49" s="160"/>
      <c r="E49" s="160"/>
      <c r="F49" s="161"/>
      <c r="G49" s="162"/>
      <c r="H49" s="163"/>
      <c r="I49" s="164"/>
      <c r="J49" s="163"/>
      <c r="K49" s="162"/>
      <c r="L49" s="165"/>
      <c r="M49" s="162"/>
      <c r="N49" s="163"/>
      <c r="O49" s="36">
        <f>SUM(F49:N49)</f>
        <v>0</v>
      </c>
      <c r="P49" s="37">
        <f>(F49*$F$3)+(G49*$G$3)+(H49*$H$3)+(I49*$I$3)+(J49*$J$3)+(K49*$K$3)+(L49*$L$3)+(M49*$M$3)+(N49*$N$3)</f>
        <v>0</v>
      </c>
    </row>
    <row r="50" spans="1:16" ht="12" hidden="1" thickBot="1">
      <c r="A50" s="38"/>
      <c r="B50" s="39" t="s">
        <v>21</v>
      </c>
      <c r="C50" s="39">
        <f t="shared" ref="C50:P50" si="10">SUM(C20:C49)</f>
        <v>0</v>
      </c>
      <c r="D50" s="39">
        <f t="shared" si="10"/>
        <v>0</v>
      </c>
      <c r="E50" s="39">
        <f t="shared" si="10"/>
        <v>0</v>
      </c>
      <c r="F50" s="39">
        <f t="shared" si="10"/>
        <v>0</v>
      </c>
      <c r="G50" s="39">
        <f t="shared" si="10"/>
        <v>0</v>
      </c>
      <c r="H50" s="39">
        <f t="shared" si="10"/>
        <v>0</v>
      </c>
      <c r="I50" s="39">
        <f t="shared" si="10"/>
        <v>0</v>
      </c>
      <c r="J50" s="39">
        <f t="shared" si="10"/>
        <v>0</v>
      </c>
      <c r="K50" s="39">
        <f t="shared" si="10"/>
        <v>0</v>
      </c>
      <c r="L50" s="39">
        <f t="shared" si="10"/>
        <v>0</v>
      </c>
      <c r="M50" s="39">
        <f t="shared" si="10"/>
        <v>0</v>
      </c>
      <c r="N50" s="39">
        <f t="shared" si="10"/>
        <v>0</v>
      </c>
      <c r="O50" s="110">
        <f t="shared" si="10"/>
        <v>0</v>
      </c>
      <c r="P50" s="39">
        <f t="shared" si="10"/>
        <v>0</v>
      </c>
    </row>
    <row r="51" spans="1:16" hidden="1">
      <c r="B51" s="38"/>
      <c r="C51" s="38"/>
      <c r="D51" s="38"/>
      <c r="E51" s="38"/>
      <c r="F51" s="40"/>
      <c r="G51" s="40"/>
      <c r="H51" s="40"/>
      <c r="I51" s="40"/>
      <c r="J51" s="40"/>
      <c r="K51" s="40"/>
      <c r="L51" s="40"/>
      <c r="M51" s="40"/>
      <c r="N51" s="40"/>
      <c r="O51" s="38"/>
      <c r="P51" s="38"/>
    </row>
    <row r="52" spans="1:16">
      <c r="B52" s="13"/>
      <c r="C52" s="13"/>
      <c r="D52" s="13"/>
      <c r="E52" s="13"/>
      <c r="F52" s="31"/>
      <c r="G52" s="31"/>
      <c r="H52" s="31"/>
      <c r="I52" s="31"/>
      <c r="J52" s="31"/>
      <c r="K52" s="31"/>
      <c r="L52" s="31"/>
      <c r="M52" s="31"/>
      <c r="N52" s="31"/>
      <c r="O52" s="13"/>
      <c r="P52" s="13"/>
    </row>
    <row r="53" spans="1:16" ht="12" thickBot="1">
      <c r="B53" s="33" t="s">
        <v>22</v>
      </c>
      <c r="C53" s="33"/>
      <c r="D53" s="33"/>
      <c r="E53" s="33"/>
      <c r="F53" s="34"/>
      <c r="G53" s="34"/>
      <c r="H53" s="34"/>
      <c r="I53" s="34"/>
      <c r="J53" s="34"/>
      <c r="K53" s="34"/>
      <c r="L53" s="34"/>
      <c r="M53" s="34"/>
      <c r="N53" s="34"/>
      <c r="O53" s="35"/>
      <c r="P53" s="35"/>
    </row>
    <row r="54" spans="1:16" s="30" customFormat="1" ht="11.25" customHeight="1">
      <c r="A54" s="130"/>
      <c r="B54" s="131" t="s">
        <v>84</v>
      </c>
      <c r="C54" s="64"/>
      <c r="D54" s="52"/>
      <c r="E54" s="52">
        <v>11</v>
      </c>
      <c r="F54" s="53"/>
      <c r="G54" s="126"/>
      <c r="H54" s="127"/>
      <c r="I54" s="126"/>
      <c r="J54" s="132"/>
      <c r="K54" s="126"/>
      <c r="L54" s="127"/>
      <c r="M54" s="126"/>
      <c r="N54" s="133">
        <v>198</v>
      </c>
      <c r="O54" s="36">
        <f t="shared" ref="O54" si="11">SUM(F54:N54)</f>
        <v>198</v>
      </c>
      <c r="P54" s="37">
        <f t="shared" ref="P54" si="12">(F54*$F$3)+(G54*$G$3)+(H54*$H$3)+(I54*$I$3)+(J54*$J$3)+(K54*$K$3)+(L54*$L$3)+(M54*$M$3)+(N54*$N$3)</f>
        <v>396</v>
      </c>
    </row>
    <row r="55" spans="1:16" s="182" customFormat="1" ht="11.25" customHeight="1">
      <c r="A55" s="130"/>
      <c r="B55" s="131" t="s">
        <v>85</v>
      </c>
      <c r="C55" s="64"/>
      <c r="D55" s="185"/>
      <c r="E55" s="185">
        <v>1</v>
      </c>
      <c r="F55" s="186"/>
      <c r="G55" s="126"/>
      <c r="H55" s="127"/>
      <c r="I55" s="126"/>
      <c r="J55" s="132"/>
      <c r="K55" s="126"/>
      <c r="L55" s="127"/>
      <c r="M55" s="126"/>
      <c r="N55" s="133">
        <v>120</v>
      </c>
      <c r="O55" s="191">
        <f t="shared" ref="O55:O90" si="13">SUM(F55:N55)</f>
        <v>120</v>
      </c>
      <c r="P55" s="192">
        <f t="shared" ref="P55:P90" si="14">(F55*$F$3)+(G55*$G$3)+(H55*$H$3)+(I55*$I$3)+(J55*$J$3)+(K55*$K$3)+(L55*$L$3)+(M55*$M$3)+(N55*$N$3)</f>
        <v>240</v>
      </c>
    </row>
    <row r="56" spans="1:16" s="182" customFormat="1" ht="11.25" customHeight="1">
      <c r="A56" s="130"/>
      <c r="B56" s="65" t="s">
        <v>86</v>
      </c>
      <c r="C56" s="64"/>
      <c r="D56" s="185"/>
      <c r="E56" s="185"/>
      <c r="F56" s="186">
        <v>5</v>
      </c>
      <c r="G56" s="126">
        <v>229</v>
      </c>
      <c r="H56" s="127"/>
      <c r="I56" s="126">
        <v>30</v>
      </c>
      <c r="J56" s="132"/>
      <c r="K56" s="126">
        <v>42</v>
      </c>
      <c r="L56" s="127"/>
      <c r="M56" s="126"/>
      <c r="N56" s="133">
        <v>22</v>
      </c>
      <c r="O56" s="191">
        <f t="shared" si="13"/>
        <v>328</v>
      </c>
      <c r="P56" s="192">
        <f t="shared" si="14"/>
        <v>158.75</v>
      </c>
    </row>
    <row r="57" spans="1:16" s="182" customFormat="1" ht="11.25" customHeight="1">
      <c r="A57" s="130"/>
      <c r="B57" s="131" t="s">
        <v>87</v>
      </c>
      <c r="C57" s="64"/>
      <c r="D57" s="185"/>
      <c r="E57" s="185"/>
      <c r="F57" s="186"/>
      <c r="G57" s="126">
        <v>68</v>
      </c>
      <c r="H57" s="127"/>
      <c r="I57" s="126">
        <v>10</v>
      </c>
      <c r="J57" s="132"/>
      <c r="K57" s="126">
        <v>46</v>
      </c>
      <c r="L57" s="127"/>
      <c r="M57" s="126"/>
      <c r="N57" s="133">
        <v>28</v>
      </c>
      <c r="O57" s="191">
        <f t="shared" si="13"/>
        <v>152</v>
      </c>
      <c r="P57" s="192">
        <f t="shared" si="14"/>
        <v>124</v>
      </c>
    </row>
    <row r="58" spans="1:16" s="182" customFormat="1" ht="11.25" customHeight="1">
      <c r="A58" s="130"/>
      <c r="B58" s="65" t="s">
        <v>88</v>
      </c>
      <c r="C58" s="64"/>
      <c r="D58" s="185"/>
      <c r="E58" s="185">
        <v>1</v>
      </c>
      <c r="F58" s="186"/>
      <c r="G58" s="126">
        <v>20</v>
      </c>
      <c r="H58" s="127"/>
      <c r="I58" s="126"/>
      <c r="J58" s="132"/>
      <c r="K58" s="126"/>
      <c r="L58" s="127"/>
      <c r="M58" s="126"/>
      <c r="N58" s="133">
        <v>47</v>
      </c>
      <c r="O58" s="191">
        <f t="shared" si="13"/>
        <v>67</v>
      </c>
      <c r="P58" s="192">
        <f t="shared" si="14"/>
        <v>99</v>
      </c>
    </row>
    <row r="59" spans="1:16" s="182" customFormat="1" ht="11.25" customHeight="1">
      <c r="A59" s="130"/>
      <c r="B59" s="131" t="s">
        <v>89</v>
      </c>
      <c r="C59" s="64"/>
      <c r="D59" s="185"/>
      <c r="E59" s="185">
        <v>2</v>
      </c>
      <c r="F59" s="186"/>
      <c r="G59" s="126"/>
      <c r="H59" s="127"/>
      <c r="I59" s="126"/>
      <c r="J59" s="132"/>
      <c r="K59" s="126"/>
      <c r="L59" s="127"/>
      <c r="M59" s="126"/>
      <c r="N59" s="133">
        <v>46</v>
      </c>
      <c r="O59" s="191">
        <f t="shared" si="13"/>
        <v>46</v>
      </c>
      <c r="P59" s="192">
        <f t="shared" si="14"/>
        <v>92</v>
      </c>
    </row>
    <row r="60" spans="1:16" s="182" customFormat="1" ht="11.25" customHeight="1">
      <c r="A60" s="130"/>
      <c r="B60" s="65" t="s">
        <v>90</v>
      </c>
      <c r="C60" s="64"/>
      <c r="D60" s="185"/>
      <c r="E60" s="185">
        <v>2</v>
      </c>
      <c r="F60" s="186"/>
      <c r="G60" s="126"/>
      <c r="H60" s="127"/>
      <c r="I60" s="126"/>
      <c r="J60" s="132"/>
      <c r="K60" s="126"/>
      <c r="L60" s="127"/>
      <c r="M60" s="126"/>
      <c r="N60" s="133">
        <v>36</v>
      </c>
      <c r="O60" s="191">
        <f t="shared" si="13"/>
        <v>36</v>
      </c>
      <c r="P60" s="192">
        <f t="shared" si="14"/>
        <v>72</v>
      </c>
    </row>
    <row r="61" spans="1:16" s="182" customFormat="1" ht="11.25" customHeight="1">
      <c r="A61" s="130"/>
      <c r="B61" s="131" t="s">
        <v>91</v>
      </c>
      <c r="C61" s="64"/>
      <c r="D61" s="185"/>
      <c r="E61" s="185">
        <v>2</v>
      </c>
      <c r="F61" s="186"/>
      <c r="G61" s="126"/>
      <c r="H61" s="127"/>
      <c r="I61" s="126"/>
      <c r="J61" s="132"/>
      <c r="K61" s="126"/>
      <c r="L61" s="127"/>
      <c r="M61" s="126"/>
      <c r="N61" s="133">
        <v>36</v>
      </c>
      <c r="O61" s="191">
        <f t="shared" si="13"/>
        <v>36</v>
      </c>
      <c r="P61" s="192">
        <f t="shared" si="14"/>
        <v>72</v>
      </c>
    </row>
    <row r="62" spans="1:16" s="182" customFormat="1" ht="11.25" customHeight="1">
      <c r="A62" s="130"/>
      <c r="B62" s="65" t="s">
        <v>92</v>
      </c>
      <c r="C62" s="64"/>
      <c r="D62" s="185"/>
      <c r="E62" s="185">
        <v>2</v>
      </c>
      <c r="F62" s="186"/>
      <c r="G62" s="126"/>
      <c r="H62" s="127"/>
      <c r="I62" s="126"/>
      <c r="J62" s="132"/>
      <c r="K62" s="126"/>
      <c r="L62" s="127"/>
      <c r="M62" s="126"/>
      <c r="N62" s="133">
        <v>36</v>
      </c>
      <c r="O62" s="191">
        <f t="shared" si="13"/>
        <v>36</v>
      </c>
      <c r="P62" s="192">
        <f t="shared" si="14"/>
        <v>72</v>
      </c>
    </row>
    <row r="63" spans="1:16" s="182" customFormat="1" ht="11.25" customHeight="1">
      <c r="A63" s="130"/>
      <c r="B63" s="131" t="s">
        <v>93</v>
      </c>
      <c r="C63" s="64"/>
      <c r="D63" s="185"/>
      <c r="E63" s="185"/>
      <c r="F63" s="186"/>
      <c r="G63" s="126">
        <v>40</v>
      </c>
      <c r="H63" s="127"/>
      <c r="I63" s="126"/>
      <c r="J63" s="132"/>
      <c r="K63" s="126">
        <v>20</v>
      </c>
      <c r="L63" s="127"/>
      <c r="M63" s="126"/>
      <c r="N63" s="133">
        <v>20</v>
      </c>
      <c r="O63" s="191">
        <f t="shared" si="13"/>
        <v>80</v>
      </c>
      <c r="P63" s="192">
        <f t="shared" si="14"/>
        <v>70</v>
      </c>
    </row>
    <row r="64" spans="1:16" s="182" customFormat="1" ht="11.25" customHeight="1">
      <c r="A64" s="130"/>
      <c r="B64" s="65" t="s">
        <v>94</v>
      </c>
      <c r="C64" s="64"/>
      <c r="D64" s="185"/>
      <c r="E64" s="185">
        <v>1</v>
      </c>
      <c r="F64" s="186"/>
      <c r="G64" s="126"/>
      <c r="H64" s="127"/>
      <c r="I64" s="126"/>
      <c r="J64" s="132"/>
      <c r="K64" s="126"/>
      <c r="L64" s="127"/>
      <c r="M64" s="126"/>
      <c r="N64" s="133">
        <v>18</v>
      </c>
      <c r="O64" s="191">
        <f t="shared" si="13"/>
        <v>18</v>
      </c>
      <c r="P64" s="192">
        <f t="shared" si="14"/>
        <v>36</v>
      </c>
    </row>
    <row r="65" spans="1:16" s="182" customFormat="1" ht="11.25" customHeight="1">
      <c r="A65" s="130"/>
      <c r="B65" s="131" t="s">
        <v>95</v>
      </c>
      <c r="C65" s="64"/>
      <c r="D65" s="185"/>
      <c r="E65" s="185">
        <v>1</v>
      </c>
      <c r="F65" s="186"/>
      <c r="G65" s="126"/>
      <c r="H65" s="127"/>
      <c r="I65" s="126"/>
      <c r="J65" s="132"/>
      <c r="K65" s="126"/>
      <c r="L65" s="127"/>
      <c r="M65" s="126"/>
      <c r="N65" s="133">
        <v>18</v>
      </c>
      <c r="O65" s="191">
        <f t="shared" si="13"/>
        <v>18</v>
      </c>
      <c r="P65" s="192">
        <f t="shared" si="14"/>
        <v>36</v>
      </c>
    </row>
    <row r="66" spans="1:16" s="182" customFormat="1" ht="11.25" customHeight="1">
      <c r="A66" s="130"/>
      <c r="B66" s="65" t="s">
        <v>96</v>
      </c>
      <c r="C66" s="64"/>
      <c r="D66" s="185"/>
      <c r="E66" s="185">
        <v>1</v>
      </c>
      <c r="F66" s="186"/>
      <c r="G66" s="126"/>
      <c r="H66" s="127"/>
      <c r="I66" s="126"/>
      <c r="J66" s="132"/>
      <c r="K66" s="126"/>
      <c r="L66" s="127"/>
      <c r="M66" s="126"/>
      <c r="N66" s="133">
        <v>18</v>
      </c>
      <c r="O66" s="191">
        <f t="shared" si="13"/>
        <v>18</v>
      </c>
      <c r="P66" s="192">
        <f t="shared" si="14"/>
        <v>36</v>
      </c>
    </row>
    <row r="67" spans="1:16" s="197" customFormat="1" ht="11.25" customHeight="1">
      <c r="A67" s="130"/>
      <c r="B67" s="131" t="s">
        <v>97</v>
      </c>
      <c r="C67" s="64"/>
      <c r="D67" s="201"/>
      <c r="E67" s="201">
        <v>1</v>
      </c>
      <c r="F67" s="202"/>
      <c r="G67" s="126"/>
      <c r="H67" s="127"/>
      <c r="I67" s="126"/>
      <c r="J67" s="132"/>
      <c r="K67" s="126"/>
      <c r="L67" s="127"/>
      <c r="M67" s="126"/>
      <c r="N67" s="133">
        <v>18</v>
      </c>
      <c r="O67" s="191">
        <f t="shared" ref="O67:O78" si="15">SUM(F67:N67)</f>
        <v>18</v>
      </c>
      <c r="P67" s="203">
        <f t="shared" ref="P67:P78" si="16">(F67*$F$3)+(G67*$G$3)+(H67*$H$3)+(I67*$I$3)+(J67*$J$3)+(K67*$K$3)+(L67*$L$3)+(M67*$M$3)+(N67*$N$3)</f>
        <v>36</v>
      </c>
    </row>
    <row r="68" spans="1:16" s="197" customFormat="1" ht="11.25" customHeight="1">
      <c r="A68" s="130"/>
      <c r="B68" s="65" t="s">
        <v>98</v>
      </c>
      <c r="C68" s="64"/>
      <c r="D68" s="201"/>
      <c r="E68" s="201"/>
      <c r="F68" s="202"/>
      <c r="G68" s="126">
        <v>15</v>
      </c>
      <c r="H68" s="127"/>
      <c r="I68" s="126">
        <v>10</v>
      </c>
      <c r="J68" s="132"/>
      <c r="K68" s="126"/>
      <c r="L68" s="127"/>
      <c r="M68" s="126"/>
      <c r="N68" s="133">
        <v>10</v>
      </c>
      <c r="O68" s="191">
        <f t="shared" si="15"/>
        <v>35</v>
      </c>
      <c r="P68" s="203">
        <f t="shared" si="16"/>
        <v>28.75</v>
      </c>
    </row>
    <row r="69" spans="1:16" s="197" customFormat="1" ht="11.25" customHeight="1">
      <c r="A69" s="130"/>
      <c r="B69" s="131" t="s">
        <v>99</v>
      </c>
      <c r="C69" s="64"/>
      <c r="D69" s="201"/>
      <c r="E69" s="201"/>
      <c r="F69" s="202"/>
      <c r="G69" s="126">
        <v>25</v>
      </c>
      <c r="H69" s="127"/>
      <c r="I69" s="126">
        <v>20</v>
      </c>
      <c r="J69" s="132"/>
      <c r="K69" s="126">
        <v>10</v>
      </c>
      <c r="L69" s="127"/>
      <c r="M69" s="126"/>
      <c r="N69" s="133"/>
      <c r="O69" s="191">
        <f t="shared" si="15"/>
        <v>55</v>
      </c>
      <c r="P69" s="203">
        <f t="shared" si="16"/>
        <v>26.25</v>
      </c>
    </row>
    <row r="70" spans="1:16" s="197" customFormat="1" ht="11.25" customHeight="1">
      <c r="A70" s="130"/>
      <c r="B70" s="65" t="s">
        <v>100</v>
      </c>
      <c r="C70" s="64"/>
      <c r="D70" s="201"/>
      <c r="E70" s="201"/>
      <c r="F70" s="202"/>
      <c r="G70" s="126">
        <v>46</v>
      </c>
      <c r="H70" s="127"/>
      <c r="I70" s="126">
        <v>5</v>
      </c>
      <c r="J70" s="132"/>
      <c r="K70" s="126">
        <v>2</v>
      </c>
      <c r="L70" s="127"/>
      <c r="M70" s="126"/>
      <c r="N70" s="133"/>
      <c r="O70" s="191">
        <f t="shared" si="15"/>
        <v>53</v>
      </c>
      <c r="P70" s="203">
        <f t="shared" si="16"/>
        <v>16</v>
      </c>
    </row>
    <row r="71" spans="1:16" s="197" customFormat="1" ht="11.25" customHeight="1">
      <c r="A71" s="130"/>
      <c r="B71" s="131" t="s">
        <v>101</v>
      </c>
      <c r="C71" s="64"/>
      <c r="D71" s="201"/>
      <c r="E71" s="201"/>
      <c r="F71" s="202"/>
      <c r="G71" s="126">
        <v>10</v>
      </c>
      <c r="H71" s="127"/>
      <c r="I71" s="126">
        <v>22</v>
      </c>
      <c r="J71" s="132"/>
      <c r="K71" s="126"/>
      <c r="L71" s="127"/>
      <c r="M71" s="126"/>
      <c r="N71" s="133"/>
      <c r="O71" s="191">
        <f t="shared" si="15"/>
        <v>32</v>
      </c>
      <c r="P71" s="203">
        <f t="shared" si="16"/>
        <v>13.5</v>
      </c>
    </row>
    <row r="72" spans="1:16" s="197" customFormat="1" ht="11.25" customHeight="1">
      <c r="A72" s="130"/>
      <c r="B72" s="65" t="s">
        <v>102</v>
      </c>
      <c r="C72" s="64"/>
      <c r="D72" s="201"/>
      <c r="E72" s="201"/>
      <c r="F72" s="202"/>
      <c r="G72" s="126">
        <v>32</v>
      </c>
      <c r="H72" s="127"/>
      <c r="I72" s="126"/>
      <c r="J72" s="132"/>
      <c r="K72" s="126">
        <v>2</v>
      </c>
      <c r="L72" s="127"/>
      <c r="M72" s="126"/>
      <c r="N72" s="133"/>
      <c r="O72" s="191">
        <f t="shared" si="15"/>
        <v>34</v>
      </c>
      <c r="P72" s="203">
        <f t="shared" si="16"/>
        <v>10</v>
      </c>
    </row>
    <row r="73" spans="1:16" s="197" customFormat="1" ht="11.25" customHeight="1">
      <c r="A73" s="130"/>
      <c r="B73" s="131" t="s">
        <v>103</v>
      </c>
      <c r="C73" s="64"/>
      <c r="D73" s="201"/>
      <c r="E73" s="201"/>
      <c r="F73" s="202"/>
      <c r="G73" s="126">
        <v>9</v>
      </c>
      <c r="H73" s="127"/>
      <c r="I73" s="126">
        <v>8</v>
      </c>
      <c r="J73" s="132"/>
      <c r="K73" s="126"/>
      <c r="L73" s="127"/>
      <c r="M73" s="126"/>
      <c r="N73" s="133"/>
      <c r="O73" s="191">
        <f t="shared" si="15"/>
        <v>17</v>
      </c>
      <c r="P73" s="203">
        <f t="shared" si="16"/>
        <v>6.25</v>
      </c>
    </row>
    <row r="74" spans="1:16" s="197" customFormat="1" ht="11.25" customHeight="1">
      <c r="A74" s="130"/>
      <c r="B74" s="65" t="s">
        <v>104</v>
      </c>
      <c r="C74" s="64"/>
      <c r="D74" s="201"/>
      <c r="E74" s="201"/>
      <c r="F74" s="202"/>
      <c r="G74" s="126"/>
      <c r="H74" s="127"/>
      <c r="I74" s="126"/>
      <c r="J74" s="132"/>
      <c r="K74" s="126"/>
      <c r="L74" s="127"/>
      <c r="M74" s="126"/>
      <c r="N74" s="133">
        <v>3</v>
      </c>
      <c r="O74" s="191">
        <f t="shared" si="15"/>
        <v>3</v>
      </c>
      <c r="P74" s="203">
        <f t="shared" si="16"/>
        <v>6</v>
      </c>
    </row>
    <row r="75" spans="1:16" s="197" customFormat="1" ht="11.25" customHeight="1">
      <c r="A75" s="130"/>
      <c r="B75" s="131" t="s">
        <v>105</v>
      </c>
      <c r="C75" s="64"/>
      <c r="D75" s="201"/>
      <c r="E75" s="201"/>
      <c r="F75" s="202"/>
      <c r="G75" s="126">
        <v>22</v>
      </c>
      <c r="H75" s="127"/>
      <c r="I75" s="126"/>
      <c r="J75" s="132"/>
      <c r="K75" s="126"/>
      <c r="L75" s="127"/>
      <c r="M75" s="126"/>
      <c r="N75" s="133"/>
      <c r="O75" s="191">
        <f t="shared" si="15"/>
        <v>22</v>
      </c>
      <c r="P75" s="203">
        <f t="shared" si="16"/>
        <v>5.5</v>
      </c>
    </row>
    <row r="76" spans="1:16" s="197" customFormat="1" ht="11.25" customHeight="1">
      <c r="A76" s="130"/>
      <c r="B76" s="65" t="s">
        <v>106</v>
      </c>
      <c r="C76" s="64"/>
      <c r="D76" s="201"/>
      <c r="E76" s="201"/>
      <c r="F76" s="202"/>
      <c r="G76" s="126">
        <v>22</v>
      </c>
      <c r="H76" s="127"/>
      <c r="I76" s="126"/>
      <c r="J76" s="132"/>
      <c r="K76" s="126"/>
      <c r="L76" s="127"/>
      <c r="M76" s="126"/>
      <c r="N76" s="133"/>
      <c r="O76" s="191">
        <f t="shared" si="15"/>
        <v>22</v>
      </c>
      <c r="P76" s="203">
        <f t="shared" si="16"/>
        <v>5.5</v>
      </c>
    </row>
    <row r="77" spans="1:16" s="197" customFormat="1" ht="11.25" customHeight="1">
      <c r="A77" s="130"/>
      <c r="B77" s="131" t="s">
        <v>107</v>
      </c>
      <c r="C77" s="64"/>
      <c r="D77" s="201"/>
      <c r="E77" s="201"/>
      <c r="F77" s="202"/>
      <c r="G77" s="126">
        <v>21</v>
      </c>
      <c r="H77" s="127"/>
      <c r="I77" s="126"/>
      <c r="J77" s="132"/>
      <c r="K77" s="126"/>
      <c r="L77" s="127"/>
      <c r="M77" s="126"/>
      <c r="N77" s="133"/>
      <c r="O77" s="191">
        <f t="shared" si="15"/>
        <v>21</v>
      </c>
      <c r="P77" s="203">
        <f t="shared" si="16"/>
        <v>5.25</v>
      </c>
    </row>
    <row r="78" spans="1:16" s="197" customFormat="1" ht="11.25" customHeight="1">
      <c r="A78" s="130"/>
      <c r="B78" s="65" t="s">
        <v>108</v>
      </c>
      <c r="C78" s="64"/>
      <c r="D78" s="201"/>
      <c r="E78" s="201"/>
      <c r="F78" s="202"/>
      <c r="G78" s="126">
        <v>20</v>
      </c>
      <c r="H78" s="127"/>
      <c r="I78" s="126"/>
      <c r="J78" s="132"/>
      <c r="K78" s="126"/>
      <c r="L78" s="127"/>
      <c r="M78" s="126"/>
      <c r="N78" s="133"/>
      <c r="O78" s="191">
        <f t="shared" si="15"/>
        <v>20</v>
      </c>
      <c r="P78" s="203">
        <f t="shared" si="16"/>
        <v>5</v>
      </c>
    </row>
    <row r="79" spans="1:16" s="182" customFormat="1" ht="11.25" customHeight="1">
      <c r="A79" s="130"/>
      <c r="B79" s="131" t="s">
        <v>109</v>
      </c>
      <c r="C79" s="64"/>
      <c r="D79" s="185"/>
      <c r="E79" s="185"/>
      <c r="F79" s="186"/>
      <c r="G79" s="126">
        <v>19</v>
      </c>
      <c r="H79" s="127"/>
      <c r="I79" s="126"/>
      <c r="J79" s="132"/>
      <c r="K79" s="126"/>
      <c r="L79" s="127"/>
      <c r="M79" s="126"/>
      <c r="N79" s="133"/>
      <c r="O79" s="191">
        <f t="shared" si="13"/>
        <v>19</v>
      </c>
      <c r="P79" s="192">
        <f t="shared" si="14"/>
        <v>4.75</v>
      </c>
    </row>
    <row r="80" spans="1:16" s="182" customFormat="1" ht="11.25" customHeight="1">
      <c r="A80" s="130"/>
      <c r="B80" s="65" t="s">
        <v>110</v>
      </c>
      <c r="C80" s="64"/>
      <c r="D80" s="185"/>
      <c r="E80" s="185"/>
      <c r="F80" s="186"/>
      <c r="G80" s="126">
        <v>15</v>
      </c>
      <c r="H80" s="127"/>
      <c r="I80" s="126"/>
      <c r="J80" s="132"/>
      <c r="K80" s="126"/>
      <c r="L80" s="127"/>
      <c r="M80" s="126"/>
      <c r="N80" s="133"/>
      <c r="O80" s="191">
        <f t="shared" si="13"/>
        <v>15</v>
      </c>
      <c r="P80" s="192">
        <f t="shared" si="14"/>
        <v>3.75</v>
      </c>
    </row>
    <row r="81" spans="1:16" s="182" customFormat="1" ht="11.25" customHeight="1">
      <c r="A81" s="130"/>
      <c r="B81" s="131" t="s">
        <v>111</v>
      </c>
      <c r="C81" s="64"/>
      <c r="D81" s="185"/>
      <c r="E81" s="185"/>
      <c r="F81" s="186"/>
      <c r="G81" s="126">
        <v>10</v>
      </c>
      <c r="H81" s="127"/>
      <c r="I81" s="126"/>
      <c r="J81" s="132"/>
      <c r="K81" s="126"/>
      <c r="L81" s="127"/>
      <c r="M81" s="126"/>
      <c r="N81" s="133"/>
      <c r="O81" s="191">
        <f t="shared" si="13"/>
        <v>10</v>
      </c>
      <c r="P81" s="192">
        <f t="shared" si="14"/>
        <v>2.5</v>
      </c>
    </row>
    <row r="82" spans="1:16" s="182" customFormat="1" ht="11.25" customHeight="1">
      <c r="A82" s="130"/>
      <c r="B82" s="65" t="s">
        <v>112</v>
      </c>
      <c r="C82" s="64"/>
      <c r="D82" s="185"/>
      <c r="E82" s="185"/>
      <c r="F82" s="186"/>
      <c r="G82" s="126">
        <v>8</v>
      </c>
      <c r="H82" s="127"/>
      <c r="I82" s="126">
        <v>1</v>
      </c>
      <c r="J82" s="132"/>
      <c r="K82" s="126"/>
      <c r="L82" s="127"/>
      <c r="M82" s="126"/>
      <c r="N82" s="133"/>
      <c r="O82" s="191">
        <f t="shared" si="13"/>
        <v>9</v>
      </c>
      <c r="P82" s="192">
        <f t="shared" si="14"/>
        <v>2.5</v>
      </c>
    </row>
    <row r="83" spans="1:16" s="182" customFormat="1" ht="11.25" customHeight="1">
      <c r="A83" s="130"/>
      <c r="B83" s="131" t="s">
        <v>113</v>
      </c>
      <c r="C83" s="64"/>
      <c r="D83" s="185"/>
      <c r="E83" s="185"/>
      <c r="F83" s="186"/>
      <c r="G83" s="126">
        <v>10</v>
      </c>
      <c r="H83" s="127"/>
      <c r="I83" s="126"/>
      <c r="J83" s="132"/>
      <c r="K83" s="126"/>
      <c r="L83" s="127"/>
      <c r="M83" s="126"/>
      <c r="N83" s="133"/>
      <c r="O83" s="191">
        <f t="shared" si="13"/>
        <v>10</v>
      </c>
      <c r="P83" s="192">
        <f t="shared" si="14"/>
        <v>2.5</v>
      </c>
    </row>
    <row r="84" spans="1:16" s="182" customFormat="1" ht="11.25" customHeight="1">
      <c r="A84" s="130"/>
      <c r="B84" s="65" t="s">
        <v>114</v>
      </c>
      <c r="C84" s="64"/>
      <c r="D84" s="185"/>
      <c r="E84" s="185"/>
      <c r="F84" s="186"/>
      <c r="G84" s="126">
        <v>10</v>
      </c>
      <c r="H84" s="127"/>
      <c r="I84" s="126"/>
      <c r="J84" s="132"/>
      <c r="K84" s="126"/>
      <c r="L84" s="127"/>
      <c r="M84" s="126"/>
      <c r="N84" s="133"/>
      <c r="O84" s="191">
        <f t="shared" si="13"/>
        <v>10</v>
      </c>
      <c r="P84" s="192">
        <f t="shared" si="14"/>
        <v>2.5</v>
      </c>
    </row>
    <row r="85" spans="1:16" s="182" customFormat="1" ht="11.25" customHeight="1">
      <c r="A85" s="130"/>
      <c r="B85" s="131" t="s">
        <v>115</v>
      </c>
      <c r="C85" s="64"/>
      <c r="D85" s="185"/>
      <c r="E85" s="185"/>
      <c r="F85" s="186"/>
      <c r="G85" s="126">
        <v>7</v>
      </c>
      <c r="H85" s="127"/>
      <c r="I85" s="126">
        <v>1</v>
      </c>
      <c r="J85" s="132"/>
      <c r="K85" s="126"/>
      <c r="L85" s="127"/>
      <c r="M85" s="126"/>
      <c r="N85" s="133"/>
      <c r="O85" s="191">
        <f t="shared" si="13"/>
        <v>8</v>
      </c>
      <c r="P85" s="192">
        <f t="shared" si="14"/>
        <v>2.25</v>
      </c>
    </row>
    <row r="86" spans="1:16" s="182" customFormat="1" ht="11.25" customHeight="1">
      <c r="A86" s="130"/>
      <c r="B86" s="65" t="s">
        <v>116</v>
      </c>
      <c r="C86" s="64"/>
      <c r="D86" s="185"/>
      <c r="E86" s="185"/>
      <c r="F86" s="186"/>
      <c r="G86" s="126">
        <v>7</v>
      </c>
      <c r="H86" s="127"/>
      <c r="I86" s="126">
        <v>1</v>
      </c>
      <c r="J86" s="132"/>
      <c r="K86" s="126"/>
      <c r="L86" s="127"/>
      <c r="M86" s="126"/>
      <c r="N86" s="133"/>
      <c r="O86" s="191">
        <f t="shared" si="13"/>
        <v>8</v>
      </c>
      <c r="P86" s="192">
        <f t="shared" si="14"/>
        <v>2.25</v>
      </c>
    </row>
    <row r="87" spans="1:16" s="182" customFormat="1" ht="11.25" customHeight="1">
      <c r="A87" s="130"/>
      <c r="B87" s="131" t="s">
        <v>117</v>
      </c>
      <c r="C87" s="64"/>
      <c r="D87" s="52"/>
      <c r="E87" s="52"/>
      <c r="F87" s="53"/>
      <c r="G87" s="126">
        <v>7</v>
      </c>
      <c r="H87" s="127"/>
      <c r="I87" s="126">
        <v>1</v>
      </c>
      <c r="J87" s="132"/>
      <c r="K87" s="126"/>
      <c r="L87" s="127"/>
      <c r="M87" s="126"/>
      <c r="N87" s="133"/>
      <c r="O87" s="36">
        <f t="shared" si="13"/>
        <v>8</v>
      </c>
      <c r="P87" s="37">
        <f t="shared" si="14"/>
        <v>2.25</v>
      </c>
    </row>
    <row r="88" spans="1:16" s="30" customFormat="1" ht="11.25" customHeight="1">
      <c r="A88" s="130"/>
      <c r="B88" s="65" t="s">
        <v>118</v>
      </c>
      <c r="C88" s="64"/>
      <c r="D88" s="52"/>
      <c r="E88" s="52"/>
      <c r="F88" s="53"/>
      <c r="G88" s="126">
        <v>9</v>
      </c>
      <c r="H88" s="127"/>
      <c r="I88" s="126"/>
      <c r="J88" s="132"/>
      <c r="K88" s="126"/>
      <c r="L88" s="127"/>
      <c r="M88" s="126"/>
      <c r="N88" s="133"/>
      <c r="O88" s="36">
        <f t="shared" si="13"/>
        <v>9</v>
      </c>
      <c r="P88" s="37">
        <f t="shared" si="14"/>
        <v>2.25</v>
      </c>
    </row>
    <row r="89" spans="1:16" s="30" customFormat="1" ht="11.25" customHeight="1">
      <c r="A89" s="130"/>
      <c r="B89" s="131" t="s">
        <v>119</v>
      </c>
      <c r="C89" s="64"/>
      <c r="D89" s="52"/>
      <c r="E89" s="52"/>
      <c r="F89" s="53"/>
      <c r="G89" s="126"/>
      <c r="H89" s="127"/>
      <c r="I89" s="126"/>
      <c r="J89" s="132"/>
      <c r="K89" s="126"/>
      <c r="L89" s="127"/>
      <c r="M89" s="126"/>
      <c r="N89" s="133">
        <v>1</v>
      </c>
      <c r="O89" s="36">
        <f t="shared" si="13"/>
        <v>1</v>
      </c>
      <c r="P89" s="37">
        <f t="shared" si="14"/>
        <v>2</v>
      </c>
    </row>
    <row r="90" spans="1:16" s="30" customFormat="1" ht="11.25" customHeight="1">
      <c r="A90" s="130"/>
      <c r="B90" s="65" t="s">
        <v>120</v>
      </c>
      <c r="C90" s="64"/>
      <c r="D90" s="52"/>
      <c r="E90" s="52"/>
      <c r="F90" s="53"/>
      <c r="G90" s="126">
        <v>8</v>
      </c>
      <c r="H90" s="127"/>
      <c r="I90" s="126"/>
      <c r="J90" s="132"/>
      <c r="K90" s="126"/>
      <c r="L90" s="127"/>
      <c r="M90" s="126"/>
      <c r="N90" s="133"/>
      <c r="O90" s="36">
        <f t="shared" si="13"/>
        <v>8</v>
      </c>
      <c r="P90" s="37">
        <f t="shared" si="14"/>
        <v>2</v>
      </c>
    </row>
    <row r="91" spans="1:16" s="30" customFormat="1" ht="11.25" customHeight="1">
      <c r="A91" s="130"/>
      <c r="B91" s="131" t="s">
        <v>121</v>
      </c>
      <c r="C91" s="64"/>
      <c r="D91" s="52"/>
      <c r="E91" s="52"/>
      <c r="F91" s="53"/>
      <c r="G91" s="126">
        <v>5</v>
      </c>
      <c r="H91" s="127"/>
      <c r="I91" s="126"/>
      <c r="J91" s="132"/>
      <c r="K91" s="126"/>
      <c r="L91" s="127"/>
      <c r="M91" s="126"/>
      <c r="N91" s="133"/>
      <c r="O91" s="36">
        <f t="shared" ref="O91:O97" si="17">SUM(F91:N91)</f>
        <v>5</v>
      </c>
      <c r="P91" s="37">
        <f t="shared" ref="P91:P97" si="18">(F91*$F$3)+(G91*$G$3)+(H91*$H$3)+(I91*$I$3)+(J91*$J$3)+(K91*$K$3)+(L91*$L$3)+(M91*$M$3)+(N91*$N$3)</f>
        <v>1.25</v>
      </c>
    </row>
    <row r="92" spans="1:16" s="30" customFormat="1" ht="11.25" customHeight="1">
      <c r="A92" s="130"/>
      <c r="B92" s="65" t="s">
        <v>122</v>
      </c>
      <c r="C92" s="64"/>
      <c r="D92" s="52"/>
      <c r="E92" s="52"/>
      <c r="F92" s="53"/>
      <c r="G92" s="126">
        <v>5</v>
      </c>
      <c r="H92" s="127"/>
      <c r="I92" s="126"/>
      <c r="J92" s="132"/>
      <c r="K92" s="126"/>
      <c r="L92" s="127"/>
      <c r="M92" s="126"/>
      <c r="N92" s="133"/>
      <c r="O92" s="36">
        <f t="shared" si="17"/>
        <v>5</v>
      </c>
      <c r="P92" s="37">
        <f t="shared" si="18"/>
        <v>1.25</v>
      </c>
    </row>
    <row r="93" spans="1:16" s="30" customFormat="1" ht="11.25" customHeight="1">
      <c r="A93" s="130"/>
      <c r="B93" s="131" t="s">
        <v>123</v>
      </c>
      <c r="C93" s="64"/>
      <c r="D93" s="52"/>
      <c r="E93" s="52"/>
      <c r="F93" s="53"/>
      <c r="G93" s="126">
        <v>5</v>
      </c>
      <c r="H93" s="127"/>
      <c r="I93" s="126"/>
      <c r="J93" s="132"/>
      <c r="K93" s="126"/>
      <c r="L93" s="127"/>
      <c r="M93" s="126"/>
      <c r="N93" s="133"/>
      <c r="O93" s="36">
        <f t="shared" si="17"/>
        <v>5</v>
      </c>
      <c r="P93" s="37">
        <f t="shared" si="18"/>
        <v>1.25</v>
      </c>
    </row>
    <row r="94" spans="1:16" s="30" customFormat="1" ht="11.25" customHeight="1">
      <c r="A94" s="130"/>
      <c r="B94" s="65" t="s">
        <v>124</v>
      </c>
      <c r="C94" s="64"/>
      <c r="D94" s="52"/>
      <c r="E94" s="52"/>
      <c r="F94" s="53"/>
      <c r="G94" s="126">
        <v>4</v>
      </c>
      <c r="H94" s="127"/>
      <c r="I94" s="126"/>
      <c r="J94" s="132"/>
      <c r="K94" s="126"/>
      <c r="L94" s="127"/>
      <c r="M94" s="126"/>
      <c r="N94" s="133"/>
      <c r="O94" s="36">
        <f t="shared" si="17"/>
        <v>4</v>
      </c>
      <c r="P94" s="37">
        <f t="shared" si="18"/>
        <v>1</v>
      </c>
    </row>
    <row r="95" spans="1:16" s="30" customFormat="1" ht="11.25" customHeight="1">
      <c r="A95" s="130"/>
      <c r="B95" s="131" t="s">
        <v>125</v>
      </c>
      <c r="C95" s="64"/>
      <c r="D95" s="52"/>
      <c r="E95" s="52"/>
      <c r="F95" s="53"/>
      <c r="G95" s="126">
        <v>4</v>
      </c>
      <c r="H95" s="127"/>
      <c r="I95" s="126"/>
      <c r="J95" s="132"/>
      <c r="K95" s="126"/>
      <c r="L95" s="127"/>
      <c r="M95" s="126"/>
      <c r="N95" s="133"/>
      <c r="O95" s="36">
        <f t="shared" si="17"/>
        <v>4</v>
      </c>
      <c r="P95" s="37">
        <f t="shared" si="18"/>
        <v>1</v>
      </c>
    </row>
    <row r="96" spans="1:16" s="30" customFormat="1" ht="11.25" customHeight="1">
      <c r="A96" s="130"/>
      <c r="B96" s="65" t="s">
        <v>126</v>
      </c>
      <c r="C96" s="64"/>
      <c r="D96" s="52"/>
      <c r="E96" s="52"/>
      <c r="F96" s="53"/>
      <c r="G96" s="126">
        <v>4</v>
      </c>
      <c r="H96" s="127"/>
      <c r="I96" s="126"/>
      <c r="J96" s="132"/>
      <c r="K96" s="126"/>
      <c r="L96" s="127"/>
      <c r="M96" s="126"/>
      <c r="N96" s="133"/>
      <c r="O96" s="36">
        <f t="shared" si="17"/>
        <v>4</v>
      </c>
      <c r="P96" s="37">
        <f t="shared" si="18"/>
        <v>1</v>
      </c>
    </row>
    <row r="97" spans="1:16" s="30" customFormat="1" ht="11.25" customHeight="1">
      <c r="A97" s="130"/>
      <c r="B97" s="131" t="s">
        <v>127</v>
      </c>
      <c r="C97" s="64"/>
      <c r="D97" s="52"/>
      <c r="E97" s="52"/>
      <c r="F97" s="53"/>
      <c r="G97" s="126">
        <v>4</v>
      </c>
      <c r="H97" s="127"/>
      <c r="I97" s="126"/>
      <c r="J97" s="132"/>
      <c r="K97" s="126"/>
      <c r="L97" s="127"/>
      <c r="M97" s="126"/>
      <c r="N97" s="133"/>
      <c r="O97" s="36">
        <f t="shared" si="17"/>
        <v>4</v>
      </c>
      <c r="P97" s="37">
        <f t="shared" si="18"/>
        <v>1</v>
      </c>
    </row>
    <row r="98" spans="1:16" s="30" customFormat="1">
      <c r="A98" s="130"/>
      <c r="B98" s="65"/>
      <c r="C98" s="64"/>
      <c r="D98" s="52"/>
      <c r="E98" s="52"/>
      <c r="F98" s="53"/>
      <c r="G98" s="136"/>
      <c r="H98" s="137"/>
      <c r="I98" s="134"/>
      <c r="J98" s="1"/>
      <c r="K98" s="134"/>
      <c r="L98" s="111"/>
      <c r="M98" s="134"/>
      <c r="N98" s="1"/>
      <c r="O98" s="129">
        <f t="shared" ref="O98" si="19">SUM(F98:N98)</f>
        <v>0</v>
      </c>
      <c r="P98" s="37">
        <f t="shared" ref="P98" si="20">(F98*$F$3)+(G98*$G$3)+(H98*$H$3)+(I98*$I$3)+(J98*$J$3)+(K98*$K$3)+(L98*$L$3)+(M98*$M$3)+(N98*$N$3)</f>
        <v>0</v>
      </c>
    </row>
    <row r="99" spans="1:16" ht="12" thickBot="1">
      <c r="A99" s="38"/>
      <c r="B99" s="39"/>
      <c r="C99" s="43">
        <f t="shared" ref="C99:P99" si="21">SUM(C54:C98)</f>
        <v>0</v>
      </c>
      <c r="D99" s="43">
        <f t="shared" si="21"/>
        <v>0</v>
      </c>
      <c r="E99" s="43">
        <f t="shared" si="21"/>
        <v>25</v>
      </c>
      <c r="F99" s="43">
        <f t="shared" si="21"/>
        <v>5</v>
      </c>
      <c r="G99" s="43">
        <f t="shared" si="21"/>
        <v>720</v>
      </c>
      <c r="H99" s="43">
        <f t="shared" si="21"/>
        <v>0</v>
      </c>
      <c r="I99" s="43">
        <f t="shared" si="21"/>
        <v>109</v>
      </c>
      <c r="J99" s="43">
        <f t="shared" si="21"/>
        <v>0</v>
      </c>
      <c r="K99" s="43">
        <f t="shared" si="21"/>
        <v>122</v>
      </c>
      <c r="L99" s="43">
        <f t="shared" si="21"/>
        <v>0</v>
      </c>
      <c r="M99" s="43">
        <f t="shared" si="21"/>
        <v>0</v>
      </c>
      <c r="N99" s="43">
        <f t="shared" si="21"/>
        <v>675</v>
      </c>
      <c r="O99" s="44">
        <f t="shared" si="21"/>
        <v>1631</v>
      </c>
      <c r="P99" s="45">
        <f t="shared" si="21"/>
        <v>1707</v>
      </c>
    </row>
    <row r="100" spans="1:16">
      <c r="G100" s="42"/>
    </row>
    <row r="101" spans="1:16">
      <c r="G101" s="42"/>
    </row>
    <row r="102" spans="1:16" ht="12" thickBot="1">
      <c r="B102" s="33" t="s">
        <v>71</v>
      </c>
      <c r="C102" s="33"/>
      <c r="D102" s="33"/>
      <c r="E102" s="33"/>
      <c r="F102" s="34"/>
      <c r="G102" s="34"/>
      <c r="H102" s="34"/>
      <c r="I102" s="34"/>
      <c r="J102" s="34"/>
      <c r="K102" s="34"/>
      <c r="L102" s="34"/>
      <c r="M102" s="34"/>
      <c r="N102" s="34"/>
      <c r="O102" s="35"/>
      <c r="P102" s="35"/>
    </row>
    <row r="103" spans="1:16" s="30" customFormat="1">
      <c r="A103" s="130"/>
      <c r="B103" s="131" t="s">
        <v>80</v>
      </c>
      <c r="C103" s="64"/>
      <c r="D103" s="52"/>
      <c r="E103" s="52"/>
      <c r="F103" s="53"/>
      <c r="G103" s="126"/>
      <c r="H103" s="127"/>
      <c r="I103" s="126">
        <v>1</v>
      </c>
      <c r="J103" s="132"/>
      <c r="K103" s="126"/>
      <c r="L103" s="127"/>
      <c r="M103" s="126"/>
      <c r="N103" s="133"/>
      <c r="O103" s="128">
        <f t="shared" ref="O103:O106" si="22">SUM(F103:N103)</f>
        <v>1</v>
      </c>
      <c r="P103" s="37">
        <f t="shared" ref="P103:P106" si="23">(F103*$F$3)+(G103*$G$3)+(H103*$H$3)+(I103*$I$3)+(J103*$J$3)+(K103*$K$3)+(L103*$L$3)+(M103*$M$3)+(N103*$N$3)</f>
        <v>0.5</v>
      </c>
    </row>
    <row r="104" spans="1:16" s="30" customFormat="1">
      <c r="A104" s="130"/>
      <c r="B104" s="65" t="s">
        <v>81</v>
      </c>
      <c r="C104" s="64"/>
      <c r="D104" s="52"/>
      <c r="E104" s="52"/>
      <c r="F104" s="53"/>
      <c r="G104" s="126"/>
      <c r="H104" s="127"/>
      <c r="I104" s="126"/>
      <c r="J104" s="132"/>
      <c r="K104" s="126"/>
      <c r="L104" s="127"/>
      <c r="M104" s="126">
        <v>10</v>
      </c>
      <c r="N104" s="133"/>
      <c r="O104" s="128">
        <f t="shared" si="22"/>
        <v>10</v>
      </c>
      <c r="P104" s="37">
        <f t="shared" si="23"/>
        <v>20</v>
      </c>
    </row>
    <row r="105" spans="1:16" s="30" customFormat="1">
      <c r="A105" s="130"/>
      <c r="B105" s="131" t="s">
        <v>82</v>
      </c>
      <c r="C105" s="64"/>
      <c r="D105" s="52"/>
      <c r="E105" s="52"/>
      <c r="F105" s="53">
        <v>8</v>
      </c>
      <c r="G105" s="126"/>
      <c r="H105" s="127"/>
      <c r="I105" s="126"/>
      <c r="J105" s="132"/>
      <c r="K105" s="126"/>
      <c r="L105" s="127"/>
      <c r="M105" s="126"/>
      <c r="N105" s="133"/>
      <c r="O105" s="128">
        <f t="shared" si="22"/>
        <v>8</v>
      </c>
      <c r="P105" s="37">
        <f t="shared" si="23"/>
        <v>0.8</v>
      </c>
    </row>
    <row r="106" spans="1:16" s="30" customFormat="1" ht="12.75" customHeight="1">
      <c r="A106" s="130"/>
      <c r="B106" s="65"/>
      <c r="C106" s="64"/>
      <c r="D106" s="52"/>
      <c r="E106" s="52"/>
      <c r="F106" s="53"/>
      <c r="G106" s="136"/>
      <c r="H106" s="137"/>
      <c r="I106" s="134"/>
      <c r="J106" s="1"/>
      <c r="K106" s="134"/>
      <c r="L106" s="111"/>
      <c r="M106" s="134"/>
      <c r="N106" s="1"/>
      <c r="O106" s="129">
        <f t="shared" si="22"/>
        <v>0</v>
      </c>
      <c r="P106" s="37">
        <f t="shared" si="23"/>
        <v>0</v>
      </c>
    </row>
    <row r="107" spans="1:16" ht="12" thickBot="1">
      <c r="A107" s="38"/>
      <c r="B107" s="39" t="s">
        <v>21</v>
      </c>
      <c r="C107" s="39">
        <f t="shared" ref="C107:P107" si="24">SUM(C103:C106)</f>
        <v>0</v>
      </c>
      <c r="D107" s="39">
        <f t="shared" si="24"/>
        <v>0</v>
      </c>
      <c r="E107" s="39">
        <f t="shared" si="24"/>
        <v>0</v>
      </c>
      <c r="F107" s="39">
        <f t="shared" si="24"/>
        <v>8</v>
      </c>
      <c r="G107" s="135">
        <f t="shared" si="24"/>
        <v>0</v>
      </c>
      <c r="H107" s="135">
        <f t="shared" si="24"/>
        <v>0</v>
      </c>
      <c r="I107" s="43">
        <f t="shared" si="24"/>
        <v>1</v>
      </c>
      <c r="J107" s="43">
        <f t="shared" si="24"/>
        <v>0</v>
      </c>
      <c r="K107" s="43">
        <f t="shared" si="24"/>
        <v>0</v>
      </c>
      <c r="L107" s="43">
        <f t="shared" si="24"/>
        <v>0</v>
      </c>
      <c r="M107" s="43">
        <f t="shared" si="24"/>
        <v>10</v>
      </c>
      <c r="N107" s="43">
        <f t="shared" si="24"/>
        <v>0</v>
      </c>
      <c r="O107" s="44">
        <f t="shared" si="24"/>
        <v>19</v>
      </c>
      <c r="P107" s="45">
        <f t="shared" si="24"/>
        <v>21.3</v>
      </c>
    </row>
    <row r="108" spans="1:16">
      <c r="A108" s="38"/>
      <c r="B108" s="54"/>
      <c r="C108" s="54"/>
      <c r="D108" s="54"/>
      <c r="E108" s="54"/>
      <c r="F108" s="54"/>
      <c r="G108" s="55"/>
      <c r="H108" s="55"/>
      <c r="I108" s="55"/>
      <c r="J108" s="55"/>
      <c r="K108" s="55"/>
      <c r="L108" s="55"/>
      <c r="M108" s="55"/>
      <c r="N108" s="55"/>
      <c r="O108" s="56"/>
      <c r="P108" s="57"/>
    </row>
    <row r="109" spans="1:16" s="196" customFormat="1">
      <c r="G109" s="42"/>
    </row>
    <row r="110" spans="1:16" s="196" customFormat="1" ht="12" thickBot="1">
      <c r="B110" s="198" t="s">
        <v>73</v>
      </c>
      <c r="C110" s="198"/>
      <c r="D110" s="198"/>
      <c r="E110" s="198"/>
      <c r="F110" s="199"/>
      <c r="G110" s="199"/>
      <c r="H110" s="199"/>
      <c r="I110" s="199"/>
      <c r="J110" s="199"/>
      <c r="K110" s="199"/>
      <c r="L110" s="199"/>
      <c r="M110" s="199"/>
      <c r="N110" s="199"/>
      <c r="O110" s="200"/>
      <c r="P110" s="200"/>
    </row>
    <row r="111" spans="1:16" s="197" customFormat="1">
      <c r="A111" s="130"/>
      <c r="B111" s="131" t="s">
        <v>172</v>
      </c>
      <c r="C111" s="64"/>
      <c r="D111" s="201"/>
      <c r="E111" s="201"/>
      <c r="F111" s="202">
        <v>536</v>
      </c>
      <c r="G111" s="126"/>
      <c r="H111" s="127"/>
      <c r="I111" s="126"/>
      <c r="J111" s="132"/>
      <c r="K111" s="126"/>
      <c r="L111" s="127"/>
      <c r="M111" s="126"/>
      <c r="N111" s="133"/>
      <c r="O111" s="128">
        <f t="shared" ref="O111:O123" si="25">SUM(F111:N111)</f>
        <v>536</v>
      </c>
      <c r="P111" s="203">
        <f t="shared" ref="P111:P123" si="26">(F111*$F$3)+(G111*$G$3)+(H111*$H$3)+(I111*$I$3)+(J111*$J$3)+(K111*$K$3)+(L111*$L$3)+(M111*$M$3)+(N111*$N$3)</f>
        <v>53.6</v>
      </c>
    </row>
    <row r="112" spans="1:16" s="197" customFormat="1">
      <c r="A112" s="130"/>
      <c r="B112" s="65" t="s">
        <v>173</v>
      </c>
      <c r="C112" s="64"/>
      <c r="D112" s="201"/>
      <c r="E112" s="201"/>
      <c r="F112" s="202"/>
      <c r="G112" s="126"/>
      <c r="H112" s="127"/>
      <c r="I112" s="126"/>
      <c r="J112" s="132"/>
      <c r="K112" s="126"/>
      <c r="L112" s="127"/>
      <c r="M112" s="126"/>
      <c r="N112" s="133">
        <v>18</v>
      </c>
      <c r="O112" s="128">
        <f t="shared" si="25"/>
        <v>18</v>
      </c>
      <c r="P112" s="203">
        <f t="shared" si="26"/>
        <v>36</v>
      </c>
    </row>
    <row r="113" spans="1:16" s="197" customFormat="1">
      <c r="A113" s="130"/>
      <c r="B113" s="131" t="s">
        <v>174</v>
      </c>
      <c r="C113" s="64"/>
      <c r="D113" s="201"/>
      <c r="E113" s="201"/>
      <c r="F113" s="202"/>
      <c r="G113" s="126"/>
      <c r="H113" s="127"/>
      <c r="I113" s="126"/>
      <c r="J113" s="132"/>
      <c r="K113" s="126"/>
      <c r="L113" s="127"/>
      <c r="M113" s="126"/>
      <c r="N113" s="133">
        <v>18</v>
      </c>
      <c r="O113" s="128">
        <f t="shared" si="25"/>
        <v>18</v>
      </c>
      <c r="P113" s="203">
        <f t="shared" si="26"/>
        <v>36</v>
      </c>
    </row>
    <row r="114" spans="1:16" s="197" customFormat="1">
      <c r="A114" s="130"/>
      <c r="B114" s="65" t="s">
        <v>175</v>
      </c>
      <c r="C114" s="64"/>
      <c r="D114" s="201"/>
      <c r="E114" s="201"/>
      <c r="F114" s="202"/>
      <c r="G114" s="126"/>
      <c r="H114" s="127"/>
      <c r="I114" s="126"/>
      <c r="J114" s="132"/>
      <c r="K114" s="126"/>
      <c r="L114" s="127">
        <v>1</v>
      </c>
      <c r="M114" s="126"/>
      <c r="N114" s="133">
        <v>14</v>
      </c>
      <c r="O114" s="128">
        <f t="shared" si="25"/>
        <v>15</v>
      </c>
      <c r="P114" s="203">
        <f t="shared" si="26"/>
        <v>29</v>
      </c>
    </row>
    <row r="115" spans="1:16" s="197" customFormat="1">
      <c r="A115" s="130"/>
      <c r="B115" s="131" t="s">
        <v>176</v>
      </c>
      <c r="C115" s="64"/>
      <c r="D115" s="201"/>
      <c r="E115" s="201"/>
      <c r="F115" s="202"/>
      <c r="G115" s="126">
        <v>34</v>
      </c>
      <c r="H115" s="127">
        <v>1</v>
      </c>
      <c r="I115" s="126">
        <v>7</v>
      </c>
      <c r="J115" s="132"/>
      <c r="K115" s="126">
        <v>1</v>
      </c>
      <c r="L115" s="127">
        <v>2</v>
      </c>
      <c r="M115" s="126"/>
      <c r="N115" s="133">
        <v>3</v>
      </c>
      <c r="O115" s="128">
        <f t="shared" ref="O115:O122" si="27">SUM(F115:N115)</f>
        <v>48</v>
      </c>
      <c r="P115" s="203">
        <f t="shared" ref="P115:P122" si="28">(F115*$F$3)+(G115*$G$3)+(H115*$H$3)+(I115*$I$3)+(J115*$J$3)+(K115*$K$3)+(L115*$L$3)+(M115*$M$3)+(N115*$N$3)</f>
        <v>21.25</v>
      </c>
    </row>
    <row r="116" spans="1:16" s="197" customFormat="1">
      <c r="A116" s="130"/>
      <c r="B116" s="65" t="s">
        <v>177</v>
      </c>
      <c r="C116" s="64"/>
      <c r="D116" s="201"/>
      <c r="E116" s="201"/>
      <c r="F116" s="202"/>
      <c r="G116" s="126">
        <v>6</v>
      </c>
      <c r="H116" s="127">
        <v>5</v>
      </c>
      <c r="I116" s="126"/>
      <c r="J116" s="132">
        <v>10</v>
      </c>
      <c r="K116" s="126"/>
      <c r="L116" s="127">
        <v>2</v>
      </c>
      <c r="M116" s="126"/>
      <c r="N116" s="133">
        <v>5</v>
      </c>
      <c r="O116" s="128">
        <f t="shared" si="27"/>
        <v>28</v>
      </c>
      <c r="P116" s="203">
        <f t="shared" si="28"/>
        <v>19.75</v>
      </c>
    </row>
    <row r="117" spans="1:16" s="197" customFormat="1">
      <c r="A117" s="130"/>
      <c r="B117" s="65" t="s">
        <v>178</v>
      </c>
      <c r="C117" s="64"/>
      <c r="D117" s="201"/>
      <c r="E117" s="201"/>
      <c r="F117" s="202"/>
      <c r="G117" s="126">
        <v>20</v>
      </c>
      <c r="H117" s="127"/>
      <c r="I117" s="126">
        <v>2</v>
      </c>
      <c r="J117" s="132"/>
      <c r="K117" s="126"/>
      <c r="L117" s="127"/>
      <c r="M117" s="126"/>
      <c r="N117" s="133"/>
      <c r="O117" s="128">
        <f t="shared" ref="O117:O119" si="29">SUM(F117:N117)</f>
        <v>22</v>
      </c>
      <c r="P117" s="203">
        <f t="shared" si="28"/>
        <v>6</v>
      </c>
    </row>
    <row r="118" spans="1:16" s="197" customFormat="1">
      <c r="A118" s="130"/>
      <c r="B118" s="131" t="s">
        <v>179</v>
      </c>
      <c r="C118" s="64"/>
      <c r="D118" s="201"/>
      <c r="E118" s="201"/>
      <c r="F118" s="202"/>
      <c r="G118" s="126"/>
      <c r="H118" s="127"/>
      <c r="I118" s="126">
        <v>6</v>
      </c>
      <c r="J118" s="132"/>
      <c r="K118" s="126"/>
      <c r="L118" s="127"/>
      <c r="M118" s="126"/>
      <c r="N118" s="133"/>
      <c r="O118" s="128">
        <f t="shared" si="29"/>
        <v>6</v>
      </c>
      <c r="P118" s="203">
        <f t="shared" si="28"/>
        <v>3</v>
      </c>
    </row>
    <row r="119" spans="1:16" s="197" customFormat="1">
      <c r="A119" s="130"/>
      <c r="B119" s="65" t="s">
        <v>180</v>
      </c>
      <c r="C119" s="64"/>
      <c r="D119" s="201"/>
      <c r="E119" s="201"/>
      <c r="F119" s="202"/>
      <c r="G119" s="126"/>
      <c r="H119" s="127"/>
      <c r="I119" s="126">
        <v>1</v>
      </c>
      <c r="J119" s="132"/>
      <c r="K119" s="126"/>
      <c r="L119" s="127"/>
      <c r="M119" s="126"/>
      <c r="N119" s="133">
        <v>1</v>
      </c>
      <c r="O119" s="128">
        <f t="shared" si="29"/>
        <v>2</v>
      </c>
      <c r="P119" s="203">
        <f t="shared" si="28"/>
        <v>2.5</v>
      </c>
    </row>
    <row r="120" spans="1:16" s="197" customFormat="1">
      <c r="A120" s="130"/>
      <c r="B120" s="131" t="s">
        <v>181</v>
      </c>
      <c r="C120" s="64"/>
      <c r="D120" s="201"/>
      <c r="E120" s="201"/>
      <c r="F120" s="202"/>
      <c r="G120" s="126"/>
      <c r="H120" s="127"/>
      <c r="I120" s="126"/>
      <c r="J120" s="132"/>
      <c r="K120" s="126"/>
      <c r="L120" s="127">
        <v>2</v>
      </c>
      <c r="M120" s="126"/>
      <c r="N120" s="133"/>
      <c r="O120" s="128">
        <f t="shared" ref="O120:O121" si="30">SUM(F120:N120)</f>
        <v>2</v>
      </c>
      <c r="P120" s="203">
        <f t="shared" ref="P120:P121" si="31">(F120*$F$3)+(G120*$G$3)+(H120*$H$3)+(I120*$I$3)+(J120*$J$3)+(K120*$K$3)+(L120*$L$3)+(M120*$M$3)+(N120*$N$3)</f>
        <v>2</v>
      </c>
    </row>
    <row r="121" spans="1:16" s="197" customFormat="1">
      <c r="A121" s="130"/>
      <c r="B121" s="65" t="s">
        <v>182</v>
      </c>
      <c r="C121" s="64"/>
      <c r="D121" s="201"/>
      <c r="E121" s="201"/>
      <c r="F121" s="202"/>
      <c r="G121" s="126">
        <v>3</v>
      </c>
      <c r="H121" s="127"/>
      <c r="I121" s="126"/>
      <c r="J121" s="132"/>
      <c r="K121" s="126"/>
      <c r="L121" s="127"/>
      <c r="M121" s="126"/>
      <c r="N121" s="133"/>
      <c r="O121" s="128">
        <f t="shared" si="30"/>
        <v>3</v>
      </c>
      <c r="P121" s="203">
        <f t="shared" si="31"/>
        <v>0.75</v>
      </c>
    </row>
    <row r="122" spans="1:16" s="197" customFormat="1">
      <c r="A122" s="130"/>
      <c r="B122" s="131"/>
      <c r="C122" s="64"/>
      <c r="D122" s="201"/>
      <c r="E122" s="201"/>
      <c r="F122" s="202"/>
      <c r="G122" s="126"/>
      <c r="H122" s="127"/>
      <c r="I122" s="126"/>
      <c r="J122" s="132"/>
      <c r="K122" s="126"/>
      <c r="L122" s="127"/>
      <c r="M122" s="126"/>
      <c r="N122" s="133"/>
      <c r="O122" s="128">
        <f t="shared" si="27"/>
        <v>0</v>
      </c>
      <c r="P122" s="203">
        <f t="shared" si="28"/>
        <v>0</v>
      </c>
    </row>
    <row r="123" spans="1:16" s="197" customFormat="1" ht="12.75" customHeight="1">
      <c r="A123" s="130"/>
      <c r="B123" s="65"/>
      <c r="C123" s="64"/>
      <c r="D123" s="201"/>
      <c r="E123" s="201"/>
      <c r="F123" s="202"/>
      <c r="G123" s="136"/>
      <c r="H123" s="137"/>
      <c r="I123" s="134"/>
      <c r="J123" s="196"/>
      <c r="K123" s="134"/>
      <c r="L123" s="111"/>
      <c r="M123" s="134"/>
      <c r="N123" s="196"/>
      <c r="O123" s="129">
        <f t="shared" si="25"/>
        <v>0</v>
      </c>
      <c r="P123" s="203">
        <f t="shared" si="26"/>
        <v>0</v>
      </c>
    </row>
    <row r="124" spans="1:16" s="196" customFormat="1" ht="12" thickBot="1">
      <c r="A124" s="204"/>
      <c r="B124" s="205" t="s">
        <v>21</v>
      </c>
      <c r="C124" s="205">
        <f t="shared" ref="C124:P124" si="32">SUM(C111:C123)</f>
        <v>0</v>
      </c>
      <c r="D124" s="205">
        <f t="shared" si="32"/>
        <v>0</v>
      </c>
      <c r="E124" s="205">
        <f t="shared" si="32"/>
        <v>0</v>
      </c>
      <c r="F124" s="205">
        <f t="shared" si="32"/>
        <v>536</v>
      </c>
      <c r="G124" s="135">
        <f t="shared" si="32"/>
        <v>63</v>
      </c>
      <c r="H124" s="135">
        <f t="shared" si="32"/>
        <v>6</v>
      </c>
      <c r="I124" s="43">
        <f t="shared" si="32"/>
        <v>16</v>
      </c>
      <c r="J124" s="43">
        <f t="shared" si="32"/>
        <v>10</v>
      </c>
      <c r="K124" s="43">
        <f t="shared" si="32"/>
        <v>1</v>
      </c>
      <c r="L124" s="43">
        <f t="shared" si="32"/>
        <v>7</v>
      </c>
      <c r="M124" s="43">
        <f t="shared" si="32"/>
        <v>0</v>
      </c>
      <c r="N124" s="43">
        <f t="shared" si="32"/>
        <v>59</v>
      </c>
      <c r="O124" s="44">
        <f t="shared" si="32"/>
        <v>698</v>
      </c>
      <c r="P124" s="45">
        <f t="shared" si="32"/>
        <v>209.85</v>
      </c>
    </row>
    <row r="125" spans="1:16" s="196" customFormat="1">
      <c r="A125" s="204"/>
      <c r="B125" s="54"/>
      <c r="C125" s="54"/>
      <c r="D125" s="54"/>
      <c r="E125" s="54"/>
      <c r="F125" s="54"/>
      <c r="G125" s="55"/>
      <c r="H125" s="55"/>
      <c r="I125" s="55"/>
      <c r="J125" s="55"/>
      <c r="K125" s="55"/>
      <c r="L125" s="55"/>
      <c r="M125" s="55"/>
      <c r="N125" s="55"/>
      <c r="O125" s="56"/>
      <c r="P125" s="57"/>
    </row>
    <row r="126" spans="1:16" hidden="1">
      <c r="A126" s="38"/>
      <c r="B126" s="54"/>
      <c r="C126" s="54"/>
      <c r="D126" s="54"/>
      <c r="E126" s="54"/>
      <c r="F126" s="54"/>
      <c r="G126" s="55"/>
      <c r="H126" s="55"/>
      <c r="I126" s="55"/>
      <c r="J126" s="55"/>
      <c r="K126" s="55"/>
      <c r="L126" s="55"/>
      <c r="M126" s="55"/>
      <c r="N126" s="55"/>
      <c r="O126" s="56"/>
      <c r="P126" s="57"/>
    </row>
    <row r="127" spans="1:16" ht="12" hidden="1" thickBot="1">
      <c r="B127" s="33" t="s">
        <v>23</v>
      </c>
      <c r="C127" s="183"/>
      <c r="D127" s="33"/>
      <c r="E127" s="33"/>
      <c r="F127" s="34"/>
      <c r="G127" s="34"/>
      <c r="H127" s="34"/>
      <c r="I127" s="34"/>
      <c r="J127" s="34"/>
      <c r="K127" s="34"/>
      <c r="L127" s="34"/>
      <c r="M127" s="34"/>
      <c r="N127" s="34"/>
      <c r="O127" s="35"/>
      <c r="P127" s="35"/>
    </row>
    <row r="128" spans="1:16" s="182" customFormat="1" hidden="1">
      <c r="A128" s="181"/>
      <c r="B128" s="184"/>
      <c r="C128" s="185"/>
      <c r="D128" s="185"/>
      <c r="E128" s="185"/>
      <c r="F128" s="186"/>
      <c r="G128" s="187"/>
      <c r="H128" s="188"/>
      <c r="I128" s="189"/>
      <c r="J128" s="188"/>
      <c r="K128" s="187"/>
      <c r="L128" s="190"/>
      <c r="M128" s="187"/>
      <c r="N128" s="188"/>
      <c r="O128" s="191">
        <f>SUM(F128:N128)</f>
        <v>0</v>
      </c>
      <c r="P128" s="192">
        <f>(F128*$F$3)+(G128*$G$3)+(H128*$H$3)+(I128*$I$3)+(J128*$J$3)+(K128*$K$3)+(L128*$L$3)+(M128*$M$3)+(N128*$N$3)</f>
        <v>0</v>
      </c>
    </row>
    <row r="129" spans="1:16" s="30" customFormat="1" hidden="1">
      <c r="A129" s="1"/>
      <c r="B129" s="184"/>
      <c r="C129" s="64"/>
      <c r="D129" s="185"/>
      <c r="E129" s="185"/>
      <c r="F129" s="186"/>
      <c r="G129" s="187"/>
      <c r="H129" s="188"/>
      <c r="I129" s="189"/>
      <c r="J129" s="188"/>
      <c r="K129" s="187"/>
      <c r="L129" s="62"/>
      <c r="M129" s="59"/>
      <c r="N129" s="60"/>
      <c r="O129" s="36">
        <f>SUM(F129:N129)</f>
        <v>0</v>
      </c>
      <c r="P129" s="37">
        <f>(F129*$F$3)+(G129*$G$3)+(H129*$H$3)+(I129*$I$3)+(J129*$J$3)+(K129*$K$3)+(L129*$L$3)+(M129*$M$3)+(N129*$N$3)</f>
        <v>0</v>
      </c>
    </row>
    <row r="130" spans="1:16" ht="12" hidden="1" thickBot="1">
      <c r="A130" s="38"/>
      <c r="B130" s="39" t="s">
        <v>21</v>
      </c>
      <c r="C130" s="39">
        <f t="shared" ref="C130:D130" si="33">SUM(C129:C129)</f>
        <v>0</v>
      </c>
      <c r="D130" s="39">
        <f t="shared" si="33"/>
        <v>0</v>
      </c>
      <c r="E130" s="44">
        <f t="shared" ref="E130:N130" si="34">SUM(E128:E129)</f>
        <v>0</v>
      </c>
      <c r="F130" s="44">
        <f t="shared" si="34"/>
        <v>0</v>
      </c>
      <c r="G130" s="44">
        <f t="shared" si="34"/>
        <v>0</v>
      </c>
      <c r="H130" s="44">
        <f t="shared" si="34"/>
        <v>0</v>
      </c>
      <c r="I130" s="44">
        <f t="shared" si="34"/>
        <v>0</v>
      </c>
      <c r="J130" s="44">
        <f t="shared" si="34"/>
        <v>0</v>
      </c>
      <c r="K130" s="44">
        <f t="shared" si="34"/>
        <v>0</v>
      </c>
      <c r="L130" s="44">
        <f t="shared" si="34"/>
        <v>0</v>
      </c>
      <c r="M130" s="44">
        <f t="shared" si="34"/>
        <v>0</v>
      </c>
      <c r="N130" s="44">
        <f t="shared" si="34"/>
        <v>0</v>
      </c>
      <c r="O130" s="44">
        <f>SUM(O128:O129)</f>
        <v>0</v>
      </c>
      <c r="P130" s="45">
        <f>SUM(P128:P129)</f>
        <v>0</v>
      </c>
    </row>
    <row r="131" spans="1:16" hidden="1">
      <c r="A131" s="38"/>
      <c r="B131" s="54"/>
      <c r="C131" s="54"/>
      <c r="D131" s="54"/>
      <c r="E131" s="54"/>
      <c r="F131" s="54"/>
      <c r="G131" s="55"/>
      <c r="H131" s="55"/>
      <c r="I131" s="55"/>
      <c r="J131" s="55"/>
      <c r="K131" s="55"/>
      <c r="L131" s="55"/>
      <c r="M131" s="55"/>
      <c r="N131" s="55"/>
      <c r="O131" s="56"/>
      <c r="P131" s="57"/>
    </row>
    <row r="132" spans="1:16">
      <c r="A132" s="38"/>
      <c r="B132" s="54"/>
      <c r="C132" s="54"/>
      <c r="D132" s="54"/>
      <c r="E132" s="54"/>
      <c r="F132" s="54"/>
      <c r="G132" s="55"/>
      <c r="H132" s="55"/>
      <c r="I132" s="55"/>
      <c r="J132" s="55"/>
      <c r="K132" s="55"/>
      <c r="L132" s="55"/>
      <c r="M132" s="55"/>
      <c r="N132" s="55"/>
      <c r="O132" s="56"/>
      <c r="P132" s="57"/>
    </row>
    <row r="133" spans="1:16" ht="12" thickBot="1">
      <c r="B133" s="33" t="s">
        <v>63</v>
      </c>
      <c r="C133" s="33"/>
      <c r="D133" s="33"/>
      <c r="E133" s="33"/>
      <c r="F133" s="34"/>
      <c r="G133" s="34"/>
      <c r="H133" s="34"/>
      <c r="I133" s="34"/>
      <c r="J133" s="34"/>
      <c r="K133" s="34"/>
      <c r="L133" s="34"/>
      <c r="M133" s="34"/>
      <c r="N133" s="34"/>
      <c r="O133" s="35"/>
      <c r="P133" s="35"/>
    </row>
    <row r="134" spans="1:16" s="30" customFormat="1" ht="11.25" customHeight="1">
      <c r="A134" s="1"/>
      <c r="B134" s="58" t="s">
        <v>129</v>
      </c>
      <c r="C134" s="51"/>
      <c r="D134" s="160"/>
      <c r="E134" s="160">
        <v>3</v>
      </c>
      <c r="F134" s="161"/>
      <c r="G134" s="162">
        <v>120</v>
      </c>
      <c r="H134" s="163"/>
      <c r="I134" s="164">
        <v>49</v>
      </c>
      <c r="J134" s="163">
        <v>41</v>
      </c>
      <c r="K134" s="162">
        <v>8</v>
      </c>
      <c r="L134" s="165">
        <v>11</v>
      </c>
      <c r="M134" s="162"/>
      <c r="N134" s="163">
        <v>56</v>
      </c>
      <c r="O134" s="36">
        <f t="shared" ref="O134:O136" si="35">SUM(F134:N134)</f>
        <v>285</v>
      </c>
      <c r="P134" s="37">
        <f t="shared" ref="P134:P136" si="36">(F134*$F$3)+(G134*$G$3)+(H134*$H$3)+(I134*$I$3)+(J134*$J$3)+(K134*$K$3)+(L134*$L$3)+(M134*$M$3)+(N134*$N$3)</f>
        <v>206</v>
      </c>
    </row>
    <row r="135" spans="1:16" s="30" customFormat="1" ht="11.25" customHeight="1">
      <c r="A135" s="1"/>
      <c r="B135" s="58"/>
      <c r="C135" s="51"/>
      <c r="D135" s="52"/>
      <c r="E135" s="52"/>
      <c r="F135" s="53"/>
      <c r="G135" s="59"/>
      <c r="H135" s="60"/>
      <c r="I135" s="61"/>
      <c r="J135" s="60"/>
      <c r="K135" s="59"/>
      <c r="L135" s="62"/>
      <c r="M135" s="59"/>
      <c r="N135" s="60"/>
      <c r="O135" s="36">
        <f t="shared" si="35"/>
        <v>0</v>
      </c>
      <c r="P135" s="37">
        <f t="shared" si="36"/>
        <v>0</v>
      </c>
    </row>
    <row r="136" spans="1:16" s="30" customFormat="1" ht="11.25" customHeight="1">
      <c r="A136" s="1"/>
      <c r="B136" s="58"/>
      <c r="C136" s="51"/>
      <c r="D136" s="52"/>
      <c r="E136" s="52"/>
      <c r="F136" s="53"/>
      <c r="G136" s="59"/>
      <c r="H136" s="60"/>
      <c r="I136" s="61"/>
      <c r="J136" s="60"/>
      <c r="K136" s="59"/>
      <c r="L136" s="62"/>
      <c r="M136" s="59"/>
      <c r="N136" s="60"/>
      <c r="O136" s="36">
        <f t="shared" si="35"/>
        <v>0</v>
      </c>
      <c r="P136" s="37">
        <f t="shared" si="36"/>
        <v>0</v>
      </c>
    </row>
    <row r="137" spans="1:16" ht="12" thickBot="1">
      <c r="A137" s="38"/>
      <c r="B137" s="39" t="s">
        <v>21</v>
      </c>
      <c r="C137" s="39">
        <f t="shared" ref="C137:P137" si="37">SUM(C134:C136)</f>
        <v>0</v>
      </c>
      <c r="D137" s="39">
        <f t="shared" si="37"/>
        <v>0</v>
      </c>
      <c r="E137" s="39">
        <f t="shared" si="37"/>
        <v>3</v>
      </c>
      <c r="F137" s="39">
        <f t="shared" si="37"/>
        <v>0</v>
      </c>
      <c r="G137" s="43">
        <f t="shared" si="37"/>
        <v>120</v>
      </c>
      <c r="H137" s="43">
        <f t="shared" si="37"/>
        <v>0</v>
      </c>
      <c r="I137" s="43">
        <f t="shared" si="37"/>
        <v>49</v>
      </c>
      <c r="J137" s="43">
        <f t="shared" si="37"/>
        <v>41</v>
      </c>
      <c r="K137" s="43">
        <f t="shared" si="37"/>
        <v>8</v>
      </c>
      <c r="L137" s="43">
        <f t="shared" si="37"/>
        <v>11</v>
      </c>
      <c r="M137" s="43">
        <f t="shared" si="37"/>
        <v>0</v>
      </c>
      <c r="N137" s="43">
        <f t="shared" si="37"/>
        <v>56</v>
      </c>
      <c r="O137" s="44">
        <f t="shared" si="37"/>
        <v>285</v>
      </c>
      <c r="P137" s="45">
        <f t="shared" si="37"/>
        <v>206</v>
      </c>
    </row>
    <row r="138" spans="1:16" ht="11.25" customHeight="1">
      <c r="A138" s="38"/>
      <c r="B138" s="54"/>
      <c r="C138" s="54"/>
      <c r="D138" s="54"/>
      <c r="E138" s="54"/>
      <c r="F138" s="54"/>
      <c r="G138" s="55"/>
      <c r="H138" s="55"/>
      <c r="I138" s="55"/>
      <c r="J138" s="55"/>
      <c r="K138" s="55"/>
      <c r="L138" s="55"/>
      <c r="M138" s="55"/>
      <c r="N138" s="55"/>
      <c r="O138" s="56"/>
      <c r="P138" s="57"/>
    </row>
    <row r="139" spans="1:16" hidden="1"/>
    <row r="140" spans="1:16" ht="12" hidden="1" thickBot="1">
      <c r="B140" s="33" t="s">
        <v>30</v>
      </c>
      <c r="C140" s="33"/>
      <c r="D140" s="33"/>
      <c r="E140" s="33"/>
      <c r="F140" s="34"/>
      <c r="G140" s="34"/>
      <c r="H140" s="34"/>
      <c r="I140" s="34"/>
      <c r="J140" s="34"/>
      <c r="K140" s="34"/>
      <c r="L140" s="34"/>
      <c r="M140" s="34"/>
      <c r="N140" s="34"/>
      <c r="O140" s="35"/>
      <c r="P140" s="35"/>
    </row>
    <row r="141" spans="1:16" s="30" customFormat="1" ht="11.25" hidden="1" customHeight="1">
      <c r="A141" s="1"/>
      <c r="B141" s="58"/>
      <c r="C141" s="51"/>
      <c r="D141" s="52"/>
      <c r="E141" s="52"/>
      <c r="F141" s="53"/>
      <c r="G141" s="59"/>
      <c r="H141" s="60"/>
      <c r="I141" s="61"/>
      <c r="J141" s="60"/>
      <c r="K141" s="59"/>
      <c r="L141" s="62"/>
      <c r="M141" s="59"/>
      <c r="N141" s="60"/>
      <c r="O141" s="36">
        <f>SUM(F141:N141)</f>
        <v>0</v>
      </c>
      <c r="P141" s="37">
        <f>(F141*$F$3)+(G141*$G$3)+(H141*$H$3)+(I141*$I$3)+(J141*$J$3)+(K141*$K$3)+(L141*$L$3)+(M141*$M$3)+(N141*$N$3)</f>
        <v>0</v>
      </c>
    </row>
    <row r="142" spans="1:16" s="30" customFormat="1" ht="11.25" hidden="1" customHeight="1">
      <c r="A142" s="1"/>
      <c r="B142" s="58"/>
      <c r="C142" s="51"/>
      <c r="D142" s="52"/>
      <c r="E142" s="52"/>
      <c r="F142" s="53"/>
      <c r="G142" s="59"/>
      <c r="H142" s="60"/>
      <c r="I142" s="61"/>
      <c r="J142" s="60"/>
      <c r="K142" s="59"/>
      <c r="L142" s="62"/>
      <c r="M142" s="59"/>
      <c r="N142" s="60"/>
      <c r="O142" s="36">
        <f>SUM(F142:N142)</f>
        <v>0</v>
      </c>
      <c r="P142" s="37">
        <f>(F142*$F$3)+(G142*$G$3)+(H142*$H$3)+(I142*$I$3)+(J142*$J$3)+(K142*$K$3)+(L142*$L$3)+(M142*$M$3)+(N142*$N$3)</f>
        <v>0</v>
      </c>
    </row>
    <row r="143" spans="1:16" ht="12" hidden="1" thickBot="1">
      <c r="A143" s="38"/>
      <c r="B143" s="39" t="s">
        <v>21</v>
      </c>
      <c r="C143" s="39">
        <f t="shared" ref="C143:P143" si="38">SUM(C141:C142)</f>
        <v>0</v>
      </c>
      <c r="D143" s="39">
        <f t="shared" si="38"/>
        <v>0</v>
      </c>
      <c r="E143" s="39">
        <f t="shared" si="38"/>
        <v>0</v>
      </c>
      <c r="F143" s="39">
        <f t="shared" si="38"/>
        <v>0</v>
      </c>
      <c r="G143" s="43">
        <f t="shared" si="38"/>
        <v>0</v>
      </c>
      <c r="H143" s="43">
        <f t="shared" si="38"/>
        <v>0</v>
      </c>
      <c r="I143" s="43">
        <f t="shared" si="38"/>
        <v>0</v>
      </c>
      <c r="J143" s="43">
        <f t="shared" si="38"/>
        <v>0</v>
      </c>
      <c r="K143" s="43">
        <f t="shared" si="38"/>
        <v>0</v>
      </c>
      <c r="L143" s="43">
        <f t="shared" si="38"/>
        <v>0</v>
      </c>
      <c r="M143" s="43">
        <f t="shared" si="38"/>
        <v>0</v>
      </c>
      <c r="N143" s="43">
        <f t="shared" si="38"/>
        <v>0</v>
      </c>
      <c r="O143" s="44">
        <f t="shared" si="38"/>
        <v>0</v>
      </c>
      <c r="P143" s="45">
        <f t="shared" si="38"/>
        <v>0</v>
      </c>
    </row>
    <row r="144" spans="1:16" ht="11.25" hidden="1" customHeight="1">
      <c r="A144" s="38"/>
      <c r="B144" s="54"/>
      <c r="C144" s="54"/>
      <c r="D144" s="54"/>
      <c r="E144" s="54"/>
      <c r="F144" s="54"/>
      <c r="G144" s="55"/>
      <c r="H144" s="55"/>
      <c r="I144" s="55"/>
      <c r="J144" s="55"/>
      <c r="K144" s="55"/>
      <c r="L144" s="55"/>
      <c r="M144" s="55"/>
      <c r="N144" s="55"/>
      <c r="O144" s="56"/>
      <c r="P144" s="57"/>
    </row>
    <row r="145" spans="1:16" s="193" customFormat="1"/>
    <row r="146" spans="1:16" s="193" customFormat="1" ht="12" thickBot="1">
      <c r="B146" s="183" t="s">
        <v>72</v>
      </c>
      <c r="C146" s="183"/>
      <c r="D146" s="183"/>
      <c r="E146" s="183"/>
      <c r="F146" s="34"/>
      <c r="G146" s="34"/>
      <c r="H146" s="34"/>
      <c r="I146" s="34"/>
      <c r="J146" s="34"/>
      <c r="K146" s="34"/>
      <c r="L146" s="34"/>
      <c r="M146" s="34"/>
      <c r="N146" s="34"/>
      <c r="O146" s="35"/>
      <c r="P146" s="35"/>
    </row>
    <row r="147" spans="1:16" s="194" customFormat="1">
      <c r="A147" s="193"/>
      <c r="B147" s="195" t="s">
        <v>157</v>
      </c>
      <c r="C147" s="63"/>
      <c r="D147" s="185"/>
      <c r="E147" s="185"/>
      <c r="F147" s="186"/>
      <c r="G147" s="187">
        <v>5</v>
      </c>
      <c r="H147" s="188"/>
      <c r="I147" s="189"/>
      <c r="J147" s="188"/>
      <c r="K147" s="187"/>
      <c r="L147" s="190"/>
      <c r="M147" s="187"/>
      <c r="N147" s="188"/>
      <c r="O147" s="191">
        <f t="shared" ref="O147:O162" si="39">SUM(F147:N147)</f>
        <v>5</v>
      </c>
      <c r="P147" s="192">
        <f t="shared" ref="P147:P162" si="40">(F147*$F$3)+(G147*$G$3)+(H147*$H$3)+(I147*$I$3)+(J147*$J$3)+(K147*$K$3)+(L147*$L$3)+(M147*$M$3)+(N147*$N$3)</f>
        <v>1.25</v>
      </c>
    </row>
    <row r="148" spans="1:16" s="194" customFormat="1">
      <c r="A148" s="193"/>
      <c r="B148" s="195" t="s">
        <v>158</v>
      </c>
      <c r="C148" s="51"/>
      <c r="D148" s="185"/>
      <c r="E148" s="185">
        <v>1</v>
      </c>
      <c r="F148" s="186"/>
      <c r="G148" s="187"/>
      <c r="H148" s="188"/>
      <c r="I148" s="189"/>
      <c r="J148" s="188"/>
      <c r="K148" s="187"/>
      <c r="L148" s="190"/>
      <c r="M148" s="187"/>
      <c r="N148" s="188">
        <v>18</v>
      </c>
      <c r="O148" s="191">
        <f t="shared" si="39"/>
        <v>18</v>
      </c>
      <c r="P148" s="192">
        <f t="shared" si="40"/>
        <v>36</v>
      </c>
    </row>
    <row r="149" spans="1:16" s="194" customFormat="1">
      <c r="A149" s="193"/>
      <c r="B149" s="195" t="s">
        <v>159</v>
      </c>
      <c r="C149" s="51"/>
      <c r="D149" s="185"/>
      <c r="E149" s="185">
        <v>1</v>
      </c>
      <c r="F149" s="186"/>
      <c r="G149" s="187"/>
      <c r="H149" s="188"/>
      <c r="I149" s="189"/>
      <c r="J149" s="188"/>
      <c r="K149" s="187"/>
      <c r="L149" s="190"/>
      <c r="M149" s="187"/>
      <c r="N149" s="188">
        <v>18</v>
      </c>
      <c r="O149" s="191">
        <f t="shared" si="39"/>
        <v>18</v>
      </c>
      <c r="P149" s="192">
        <f t="shared" si="40"/>
        <v>36</v>
      </c>
    </row>
    <row r="150" spans="1:16" s="194" customFormat="1">
      <c r="A150" s="193"/>
      <c r="B150" s="195" t="s">
        <v>160</v>
      </c>
      <c r="C150" s="51"/>
      <c r="D150" s="185"/>
      <c r="E150" s="185">
        <v>1</v>
      </c>
      <c r="F150" s="186"/>
      <c r="G150" s="187"/>
      <c r="H150" s="188"/>
      <c r="I150" s="189"/>
      <c r="J150" s="188"/>
      <c r="K150" s="187"/>
      <c r="L150" s="190"/>
      <c r="M150" s="187"/>
      <c r="N150" s="188">
        <v>18</v>
      </c>
      <c r="O150" s="191">
        <f t="shared" si="39"/>
        <v>18</v>
      </c>
      <c r="P150" s="192">
        <f t="shared" si="40"/>
        <v>36</v>
      </c>
    </row>
    <row r="151" spans="1:16" s="194" customFormat="1">
      <c r="A151" s="193"/>
      <c r="B151" s="195" t="s">
        <v>161</v>
      </c>
      <c r="C151" s="51"/>
      <c r="D151" s="185"/>
      <c r="E151" s="185">
        <v>1</v>
      </c>
      <c r="F151" s="186"/>
      <c r="G151" s="187"/>
      <c r="H151" s="188"/>
      <c r="I151" s="189"/>
      <c r="J151" s="188"/>
      <c r="K151" s="187"/>
      <c r="L151" s="190"/>
      <c r="M151" s="187"/>
      <c r="N151" s="188">
        <v>18</v>
      </c>
      <c r="O151" s="191">
        <f t="shared" si="39"/>
        <v>18</v>
      </c>
      <c r="P151" s="192">
        <f t="shared" si="40"/>
        <v>36</v>
      </c>
    </row>
    <row r="152" spans="1:16" s="194" customFormat="1">
      <c r="A152" s="193"/>
      <c r="B152" s="195" t="s">
        <v>162</v>
      </c>
      <c r="C152" s="51"/>
      <c r="D152" s="185"/>
      <c r="E152" s="185">
        <v>1</v>
      </c>
      <c r="F152" s="186"/>
      <c r="G152" s="187"/>
      <c r="H152" s="188"/>
      <c r="I152" s="189"/>
      <c r="J152" s="188"/>
      <c r="K152" s="187"/>
      <c r="L152" s="190"/>
      <c r="M152" s="187"/>
      <c r="N152" s="188">
        <v>18</v>
      </c>
      <c r="O152" s="191">
        <f t="shared" si="39"/>
        <v>18</v>
      </c>
      <c r="P152" s="192">
        <f t="shared" si="40"/>
        <v>36</v>
      </c>
    </row>
    <row r="153" spans="1:16" s="194" customFormat="1">
      <c r="A153" s="193"/>
      <c r="B153" s="195" t="s">
        <v>163</v>
      </c>
      <c r="C153" s="51"/>
      <c r="D153" s="185"/>
      <c r="E153" s="185"/>
      <c r="F153" s="186"/>
      <c r="G153" s="187">
        <v>2</v>
      </c>
      <c r="H153" s="188"/>
      <c r="I153" s="189"/>
      <c r="J153" s="188"/>
      <c r="K153" s="187"/>
      <c r="L153" s="190"/>
      <c r="M153" s="187"/>
      <c r="N153" s="188">
        <v>2</v>
      </c>
      <c r="O153" s="191">
        <f t="shared" si="39"/>
        <v>4</v>
      </c>
      <c r="P153" s="192">
        <f t="shared" si="40"/>
        <v>4.5</v>
      </c>
    </row>
    <row r="154" spans="1:16" s="194" customFormat="1">
      <c r="A154" s="193"/>
      <c r="B154" s="195" t="s">
        <v>164</v>
      </c>
      <c r="C154" s="51"/>
      <c r="D154" s="185"/>
      <c r="E154" s="185"/>
      <c r="F154" s="186"/>
      <c r="G154" s="187">
        <v>51</v>
      </c>
      <c r="H154" s="188"/>
      <c r="I154" s="189"/>
      <c r="J154" s="188"/>
      <c r="K154" s="187"/>
      <c r="L154" s="190"/>
      <c r="M154" s="187"/>
      <c r="N154" s="188"/>
      <c r="O154" s="191">
        <f t="shared" si="39"/>
        <v>51</v>
      </c>
      <c r="P154" s="192">
        <f t="shared" si="40"/>
        <v>12.75</v>
      </c>
    </row>
    <row r="155" spans="1:16" s="194" customFormat="1">
      <c r="A155" s="193"/>
      <c r="B155" s="195" t="s">
        <v>165</v>
      </c>
      <c r="C155" s="51"/>
      <c r="D155" s="185"/>
      <c r="E155" s="185"/>
      <c r="F155" s="186"/>
      <c r="G155" s="187">
        <v>12</v>
      </c>
      <c r="H155" s="188"/>
      <c r="I155" s="189"/>
      <c r="J155" s="188"/>
      <c r="K155" s="187"/>
      <c r="L155" s="190"/>
      <c r="M155" s="187"/>
      <c r="N155" s="188">
        <v>3</v>
      </c>
      <c r="O155" s="191">
        <f t="shared" si="39"/>
        <v>15</v>
      </c>
      <c r="P155" s="192">
        <f t="shared" si="40"/>
        <v>9</v>
      </c>
    </row>
    <row r="156" spans="1:16" s="194" customFormat="1">
      <c r="A156" s="193"/>
      <c r="B156" s="195" t="s">
        <v>166</v>
      </c>
      <c r="C156" s="51"/>
      <c r="D156" s="185"/>
      <c r="E156" s="185"/>
      <c r="F156" s="186"/>
      <c r="G156" s="187">
        <v>11</v>
      </c>
      <c r="H156" s="188"/>
      <c r="I156" s="189"/>
      <c r="J156" s="188"/>
      <c r="K156" s="187"/>
      <c r="L156" s="190"/>
      <c r="M156" s="187"/>
      <c r="N156" s="188"/>
      <c r="O156" s="191">
        <f t="shared" si="39"/>
        <v>11</v>
      </c>
      <c r="P156" s="192">
        <f t="shared" si="40"/>
        <v>2.75</v>
      </c>
    </row>
    <row r="157" spans="1:16" s="194" customFormat="1">
      <c r="A157" s="193"/>
      <c r="B157" s="195" t="s">
        <v>167</v>
      </c>
      <c r="C157" s="51"/>
      <c r="D157" s="185"/>
      <c r="E157" s="185"/>
      <c r="F157" s="186"/>
      <c r="G157" s="187">
        <v>10</v>
      </c>
      <c r="H157" s="188"/>
      <c r="I157" s="189"/>
      <c r="J157" s="188"/>
      <c r="K157" s="187"/>
      <c r="L157" s="190">
        <v>1</v>
      </c>
      <c r="M157" s="187"/>
      <c r="N157" s="188">
        <v>1</v>
      </c>
      <c r="O157" s="191">
        <f t="shared" si="39"/>
        <v>12</v>
      </c>
      <c r="P157" s="192">
        <f t="shared" si="40"/>
        <v>5.5</v>
      </c>
    </row>
    <row r="158" spans="1:16" s="194" customFormat="1">
      <c r="A158" s="193"/>
      <c r="B158" s="195" t="s">
        <v>168</v>
      </c>
      <c r="C158" s="51"/>
      <c r="D158" s="185"/>
      <c r="E158" s="185"/>
      <c r="F158" s="186"/>
      <c r="G158" s="187">
        <v>22</v>
      </c>
      <c r="H158" s="188"/>
      <c r="I158" s="189"/>
      <c r="J158" s="188"/>
      <c r="K158" s="187"/>
      <c r="L158" s="190"/>
      <c r="M158" s="187"/>
      <c r="N158" s="188">
        <v>3</v>
      </c>
      <c r="O158" s="191">
        <f t="shared" si="39"/>
        <v>25</v>
      </c>
      <c r="P158" s="192">
        <f t="shared" si="40"/>
        <v>11.5</v>
      </c>
    </row>
    <row r="159" spans="1:16" s="194" customFormat="1">
      <c r="A159" s="193"/>
      <c r="B159" s="195" t="s">
        <v>169</v>
      </c>
      <c r="C159" s="51"/>
      <c r="D159" s="185"/>
      <c r="E159" s="185"/>
      <c r="F159" s="186"/>
      <c r="G159" s="187">
        <v>21</v>
      </c>
      <c r="H159" s="188"/>
      <c r="I159" s="189">
        <v>3</v>
      </c>
      <c r="J159" s="188"/>
      <c r="K159" s="187"/>
      <c r="L159" s="190"/>
      <c r="M159" s="187"/>
      <c r="N159" s="188">
        <v>1</v>
      </c>
      <c r="O159" s="191">
        <f t="shared" si="39"/>
        <v>25</v>
      </c>
      <c r="P159" s="192">
        <f t="shared" si="40"/>
        <v>8.75</v>
      </c>
    </row>
    <row r="160" spans="1:16" s="194" customFormat="1">
      <c r="A160" s="193"/>
      <c r="B160" s="195" t="s">
        <v>170</v>
      </c>
      <c r="C160" s="51"/>
      <c r="D160" s="185"/>
      <c r="E160" s="185"/>
      <c r="F160" s="186"/>
      <c r="G160" s="187">
        <v>7</v>
      </c>
      <c r="H160" s="188"/>
      <c r="I160" s="189"/>
      <c r="J160" s="188"/>
      <c r="K160" s="187">
        <v>1</v>
      </c>
      <c r="L160" s="190">
        <v>1</v>
      </c>
      <c r="M160" s="187"/>
      <c r="N160" s="188">
        <v>1</v>
      </c>
      <c r="O160" s="191">
        <f t="shared" si="39"/>
        <v>10</v>
      </c>
      <c r="P160" s="192">
        <f t="shared" si="40"/>
        <v>5.75</v>
      </c>
    </row>
    <row r="161" spans="1:16" s="194" customFormat="1">
      <c r="A161" s="193"/>
      <c r="B161" s="195" t="s">
        <v>171</v>
      </c>
      <c r="C161" s="51"/>
      <c r="D161" s="185"/>
      <c r="E161" s="185"/>
      <c r="F161" s="186"/>
      <c r="G161" s="187">
        <v>13</v>
      </c>
      <c r="H161" s="188"/>
      <c r="I161" s="189"/>
      <c r="J161" s="188"/>
      <c r="K161" s="187"/>
      <c r="L161" s="190">
        <v>1</v>
      </c>
      <c r="M161" s="187"/>
      <c r="N161" s="188"/>
      <c r="O161" s="191">
        <f t="shared" si="39"/>
        <v>14</v>
      </c>
      <c r="P161" s="192">
        <f t="shared" si="40"/>
        <v>4.25</v>
      </c>
    </row>
    <row r="162" spans="1:16" s="194" customFormat="1">
      <c r="A162" s="193"/>
      <c r="B162" s="195"/>
      <c r="C162" s="51"/>
      <c r="D162" s="185"/>
      <c r="E162" s="185"/>
      <c r="F162" s="186"/>
      <c r="G162" s="187"/>
      <c r="H162" s="188"/>
      <c r="I162" s="189"/>
      <c r="J162" s="188"/>
      <c r="K162" s="187"/>
      <c r="L162" s="190"/>
      <c r="M162" s="187"/>
      <c r="N162" s="188"/>
      <c r="O162" s="191">
        <f t="shared" si="39"/>
        <v>0</v>
      </c>
      <c r="P162" s="192">
        <f t="shared" si="40"/>
        <v>0</v>
      </c>
    </row>
    <row r="163" spans="1:16" s="193" customFormat="1" ht="12" thickBot="1">
      <c r="A163" s="38"/>
      <c r="B163" s="39" t="s">
        <v>21</v>
      </c>
      <c r="C163" s="39">
        <f>SUM(C162:C162)</f>
        <v>0</v>
      </c>
      <c r="D163" s="39">
        <f>SUM(D147:D162)</f>
        <v>0</v>
      </c>
      <c r="E163" s="39">
        <f>SUM(E147:E162)</f>
        <v>5</v>
      </c>
      <c r="F163" s="39">
        <f>SUM(F162:F162)</f>
        <v>0</v>
      </c>
      <c r="G163" s="43">
        <f t="shared" ref="G163:P163" si="41">SUM(G147:G162)</f>
        <v>154</v>
      </c>
      <c r="H163" s="43">
        <f t="shared" si="41"/>
        <v>0</v>
      </c>
      <c r="I163" s="43">
        <f t="shared" si="41"/>
        <v>3</v>
      </c>
      <c r="J163" s="43">
        <f t="shared" si="41"/>
        <v>0</v>
      </c>
      <c r="K163" s="43">
        <f t="shared" si="41"/>
        <v>1</v>
      </c>
      <c r="L163" s="43">
        <f t="shared" si="41"/>
        <v>3</v>
      </c>
      <c r="M163" s="43">
        <f t="shared" si="41"/>
        <v>0</v>
      </c>
      <c r="N163" s="43">
        <f t="shared" si="41"/>
        <v>101</v>
      </c>
      <c r="O163" s="44">
        <f t="shared" si="41"/>
        <v>262</v>
      </c>
      <c r="P163" s="45">
        <f t="shared" si="41"/>
        <v>246</v>
      </c>
    </row>
    <row r="164" spans="1:16" s="193" customFormat="1"/>
    <row r="166" spans="1:16" ht="12" thickBot="1">
      <c r="B166" s="33" t="s">
        <v>128</v>
      </c>
      <c r="C166" s="33"/>
      <c r="D166" s="33"/>
      <c r="E166" s="33"/>
      <c r="F166" s="34"/>
      <c r="G166" s="34"/>
      <c r="H166" s="34"/>
      <c r="I166" s="34"/>
      <c r="J166" s="34"/>
      <c r="K166" s="34"/>
      <c r="L166" s="34"/>
      <c r="M166" s="34"/>
      <c r="N166" s="34"/>
      <c r="O166" s="35"/>
      <c r="P166" s="35"/>
    </row>
    <row r="167" spans="1:16" s="30" customFormat="1">
      <c r="A167" s="1"/>
      <c r="B167" s="58" t="s">
        <v>37</v>
      </c>
      <c r="C167" s="63"/>
      <c r="D167" s="52"/>
      <c r="E167" s="52"/>
      <c r="F167" s="53">
        <v>25</v>
      </c>
      <c r="G167" s="59">
        <v>2</v>
      </c>
      <c r="H167" s="60"/>
      <c r="I167" s="61"/>
      <c r="J167" s="60"/>
      <c r="K167" s="59">
        <v>67</v>
      </c>
      <c r="L167" s="62"/>
      <c r="M167" s="59"/>
      <c r="N167" s="60"/>
      <c r="O167" s="36">
        <f t="shared" ref="O167:O169" si="42">SUM(F167:N167)</f>
        <v>94</v>
      </c>
      <c r="P167" s="37">
        <f t="shared" ref="P167:P169" si="43">(F167*$F$3)+(G167*$G$3)+(H167*$H$3)+(I167*$I$3)+(J167*$J$3)+(K167*$K$3)+(L167*$L$3)+(M167*$M$3)+(N167*$N$3)</f>
        <v>70</v>
      </c>
    </row>
    <row r="168" spans="1:16" s="197" customFormat="1">
      <c r="A168" s="196"/>
      <c r="B168" s="195"/>
      <c r="C168" s="51"/>
      <c r="D168" s="201"/>
      <c r="E168" s="201"/>
      <c r="F168" s="202"/>
      <c r="G168" s="187"/>
      <c r="H168" s="188"/>
      <c r="I168" s="189"/>
      <c r="J168" s="188"/>
      <c r="K168" s="187"/>
      <c r="L168" s="190"/>
      <c r="M168" s="187"/>
      <c r="N168" s="188"/>
      <c r="O168" s="191">
        <f t="shared" si="42"/>
        <v>0</v>
      </c>
      <c r="P168" s="203">
        <f t="shared" si="43"/>
        <v>0</v>
      </c>
    </row>
    <row r="169" spans="1:16" s="30" customFormat="1">
      <c r="A169" s="1"/>
      <c r="B169" s="58"/>
      <c r="C169" s="51"/>
      <c r="D169" s="52"/>
      <c r="E169" s="52"/>
      <c r="F169" s="53"/>
      <c r="G169" s="59"/>
      <c r="H169" s="60"/>
      <c r="I169" s="61"/>
      <c r="J169" s="60"/>
      <c r="K169" s="59"/>
      <c r="L169" s="62"/>
      <c r="M169" s="59"/>
      <c r="N169" s="60"/>
      <c r="O169" s="36">
        <f t="shared" si="42"/>
        <v>0</v>
      </c>
      <c r="P169" s="37">
        <f t="shared" si="43"/>
        <v>0</v>
      </c>
    </row>
    <row r="170" spans="1:16" ht="12" thickBot="1">
      <c r="A170" s="38"/>
      <c r="B170" s="39" t="s">
        <v>21</v>
      </c>
      <c r="C170" s="39">
        <f>SUM(C169:C169)</f>
        <v>0</v>
      </c>
      <c r="D170" s="39">
        <f>SUM(D167:D169)</f>
        <v>0</v>
      </c>
      <c r="E170" s="39">
        <f>SUM(E167:E169)</f>
        <v>0</v>
      </c>
      <c r="F170" s="39">
        <f>SUM(F169:F169)</f>
        <v>0</v>
      </c>
      <c r="G170" s="43">
        <f t="shared" ref="G170:P170" si="44">SUM(G167:G169)</f>
        <v>2</v>
      </c>
      <c r="H170" s="43">
        <f t="shared" si="44"/>
        <v>0</v>
      </c>
      <c r="I170" s="43">
        <f t="shared" si="44"/>
        <v>0</v>
      </c>
      <c r="J170" s="43">
        <f t="shared" si="44"/>
        <v>0</v>
      </c>
      <c r="K170" s="43">
        <f t="shared" si="44"/>
        <v>67</v>
      </c>
      <c r="L170" s="43">
        <f t="shared" si="44"/>
        <v>0</v>
      </c>
      <c r="M170" s="43">
        <f t="shared" si="44"/>
        <v>0</v>
      </c>
      <c r="N170" s="43">
        <f t="shared" si="44"/>
        <v>0</v>
      </c>
      <c r="O170" s="44">
        <f t="shared" si="44"/>
        <v>94</v>
      </c>
      <c r="P170" s="45">
        <f t="shared" si="44"/>
        <v>70</v>
      </c>
    </row>
    <row r="172" spans="1:16" s="196" customFormat="1"/>
    <row r="173" spans="1:16" s="196" customFormat="1" ht="12" thickBot="1">
      <c r="B173" s="198" t="s">
        <v>69</v>
      </c>
      <c r="C173" s="198"/>
      <c r="D173" s="198"/>
      <c r="E173" s="198"/>
      <c r="F173" s="199"/>
      <c r="G173" s="199"/>
      <c r="H173" s="199"/>
      <c r="I173" s="199"/>
      <c r="J173" s="199"/>
      <c r="K173" s="199"/>
      <c r="L173" s="199"/>
      <c r="M173" s="199"/>
      <c r="N173" s="199"/>
      <c r="O173" s="200"/>
      <c r="P173" s="200"/>
    </row>
    <row r="174" spans="1:16" s="197" customFormat="1">
      <c r="A174" s="196"/>
      <c r="B174" s="195" t="s">
        <v>83</v>
      </c>
      <c r="C174" s="63"/>
      <c r="D174" s="201"/>
      <c r="E174" s="201"/>
      <c r="F174" s="202">
        <v>2</v>
      </c>
      <c r="G174" s="187">
        <v>180</v>
      </c>
      <c r="H174" s="188"/>
      <c r="I174" s="189">
        <v>51</v>
      </c>
      <c r="J174" s="188"/>
      <c r="K174" s="187">
        <v>4</v>
      </c>
      <c r="L174" s="190"/>
      <c r="M174" s="187"/>
      <c r="N174" s="188"/>
      <c r="O174" s="191">
        <f t="shared" ref="O174:O175" si="45">SUM(F174:N174)</f>
        <v>237</v>
      </c>
      <c r="P174" s="203">
        <f t="shared" ref="P174:P175" si="46">(F174*$F$3)+(G174*$G$3)+(H174*$H$3)+(I174*$I$3)+(J174*$J$3)+(K174*$K$3)+(L174*$L$3)+(M174*$M$3)+(N174*$N$3)</f>
        <v>74.7</v>
      </c>
    </row>
    <row r="175" spans="1:16" s="197" customFormat="1">
      <c r="A175" s="196"/>
      <c r="B175" s="195"/>
      <c r="C175" s="51"/>
      <c r="D175" s="201"/>
      <c r="E175" s="201"/>
      <c r="F175" s="202"/>
      <c r="G175" s="187"/>
      <c r="H175" s="188"/>
      <c r="I175" s="189"/>
      <c r="J175" s="188"/>
      <c r="K175" s="187"/>
      <c r="L175" s="190"/>
      <c r="M175" s="187"/>
      <c r="N175" s="188"/>
      <c r="O175" s="191">
        <f t="shared" si="45"/>
        <v>0</v>
      </c>
      <c r="P175" s="203">
        <f t="shared" si="46"/>
        <v>0</v>
      </c>
    </row>
    <row r="176" spans="1:16" s="196" customFormat="1" ht="12" thickBot="1">
      <c r="A176" s="204"/>
      <c r="B176" s="205" t="s">
        <v>21</v>
      </c>
      <c r="C176" s="205">
        <f>SUM(C175:C175)</f>
        <v>0</v>
      </c>
      <c r="D176" s="205">
        <f>SUM(D174:D175)</f>
        <v>0</v>
      </c>
      <c r="E176" s="205">
        <f>SUM(E174:E175)</f>
        <v>0</v>
      </c>
      <c r="F176" s="205">
        <f>SUM(F175:F175)</f>
        <v>0</v>
      </c>
      <c r="G176" s="43">
        <f t="shared" ref="G176:P176" si="47">SUM(G174:G175)</f>
        <v>180</v>
      </c>
      <c r="H176" s="43">
        <f t="shared" si="47"/>
        <v>0</v>
      </c>
      <c r="I176" s="43">
        <f t="shared" si="47"/>
        <v>51</v>
      </c>
      <c r="J176" s="43">
        <f t="shared" si="47"/>
        <v>0</v>
      </c>
      <c r="K176" s="43">
        <f t="shared" si="47"/>
        <v>4</v>
      </c>
      <c r="L176" s="43">
        <f t="shared" si="47"/>
        <v>0</v>
      </c>
      <c r="M176" s="43">
        <f t="shared" si="47"/>
        <v>0</v>
      </c>
      <c r="N176" s="43">
        <f t="shared" si="47"/>
        <v>0</v>
      </c>
      <c r="O176" s="44">
        <f t="shared" si="47"/>
        <v>237</v>
      </c>
      <c r="P176" s="45">
        <f t="shared" si="47"/>
        <v>74.7</v>
      </c>
    </row>
    <row r="177" spans="1:16" s="196" customFormat="1"/>
    <row r="179" spans="1:16" ht="12" thickBot="1">
      <c r="B179" s="33" t="s">
        <v>74</v>
      </c>
      <c r="C179" s="33"/>
      <c r="D179" s="33"/>
      <c r="E179" s="33"/>
      <c r="F179" s="34"/>
      <c r="G179" s="34"/>
      <c r="H179" s="34"/>
      <c r="I179" s="34"/>
      <c r="J179" s="34"/>
      <c r="K179" s="34"/>
      <c r="L179" s="34"/>
      <c r="M179" s="34"/>
      <c r="N179" s="34"/>
      <c r="O179" s="35"/>
      <c r="P179" s="35"/>
    </row>
    <row r="180" spans="1:16" s="30" customFormat="1" ht="11.25" customHeight="1">
      <c r="A180" s="1"/>
      <c r="B180" s="58" t="s">
        <v>70</v>
      </c>
      <c r="C180" s="51"/>
      <c r="D180" s="52"/>
      <c r="E180" s="52"/>
      <c r="F180" s="53"/>
      <c r="G180" s="59">
        <v>81</v>
      </c>
      <c r="H180" s="60"/>
      <c r="I180" s="61">
        <v>1</v>
      </c>
      <c r="J180" s="60"/>
      <c r="K180" s="59">
        <v>18</v>
      </c>
      <c r="L180" s="62"/>
      <c r="M180" s="59">
        <v>1</v>
      </c>
      <c r="N180" s="60"/>
      <c r="O180" s="36">
        <f>SUM(F180:N180)</f>
        <v>101</v>
      </c>
      <c r="P180" s="37">
        <f>(F180*$F$3)+(G180*$G$3)+(H180*$H$3)+(I180*$I$3)+(J180*$J$3)+(K180*$K$3)+(L180*$L$3)+(M180*$M$3)+(N180*$N$3)</f>
        <v>40.75</v>
      </c>
    </row>
    <row r="181" spans="1:16" s="30" customFormat="1" ht="11.25" customHeight="1">
      <c r="A181" s="1"/>
      <c r="B181" s="58"/>
      <c r="C181" s="51"/>
      <c r="D181" s="52"/>
      <c r="E181" s="52"/>
      <c r="F181" s="53"/>
      <c r="G181" s="59"/>
      <c r="H181" s="60"/>
      <c r="I181" s="61"/>
      <c r="J181" s="60"/>
      <c r="K181" s="59"/>
      <c r="L181" s="62"/>
      <c r="M181" s="59"/>
      <c r="N181" s="60"/>
      <c r="O181" s="36">
        <f>SUM(F181:N181)</f>
        <v>0</v>
      </c>
      <c r="P181" s="37">
        <f>(F181*$F$3)+(G181*$G$3)+(H181*$H$3)+(I181*$I$3)+(J181*$J$3)+(K181*$K$3)+(L181*$L$3)+(M181*$M$3)+(N181*$N$3)</f>
        <v>0</v>
      </c>
    </row>
    <row r="182" spans="1:16" ht="12" thickBot="1">
      <c r="A182" s="38"/>
      <c r="B182" s="39" t="s">
        <v>21</v>
      </c>
      <c r="C182" s="39">
        <f t="shared" ref="C182:P182" si="48">SUM(C180:C181)</f>
        <v>0</v>
      </c>
      <c r="D182" s="39">
        <f t="shared" si="48"/>
        <v>0</v>
      </c>
      <c r="E182" s="39">
        <f t="shared" si="48"/>
        <v>0</v>
      </c>
      <c r="F182" s="39">
        <f t="shared" si="48"/>
        <v>0</v>
      </c>
      <c r="G182" s="43">
        <f t="shared" si="48"/>
        <v>81</v>
      </c>
      <c r="H182" s="43">
        <f t="shared" si="48"/>
        <v>0</v>
      </c>
      <c r="I182" s="43">
        <f t="shared" si="48"/>
        <v>1</v>
      </c>
      <c r="J182" s="43">
        <f t="shared" si="48"/>
        <v>0</v>
      </c>
      <c r="K182" s="43">
        <f t="shared" si="48"/>
        <v>18</v>
      </c>
      <c r="L182" s="43">
        <f t="shared" si="48"/>
        <v>0</v>
      </c>
      <c r="M182" s="43">
        <f t="shared" si="48"/>
        <v>1</v>
      </c>
      <c r="N182" s="43">
        <f t="shared" si="48"/>
        <v>0</v>
      </c>
      <c r="O182" s="44">
        <f t="shared" si="48"/>
        <v>101</v>
      </c>
      <c r="P182" s="45">
        <f t="shared" si="48"/>
        <v>40.75</v>
      </c>
    </row>
    <row r="183" spans="1:16" ht="11.25" customHeight="1">
      <c r="A183" s="38"/>
      <c r="B183" s="54"/>
      <c r="C183" s="54"/>
      <c r="D183" s="54"/>
      <c r="E183" s="54"/>
      <c r="F183" s="54"/>
      <c r="G183" s="55"/>
      <c r="H183" s="55"/>
      <c r="I183" s="55"/>
      <c r="J183" s="55"/>
      <c r="K183" s="55"/>
      <c r="L183" s="55"/>
      <c r="M183" s="55"/>
      <c r="N183" s="55"/>
      <c r="O183" s="56"/>
      <c r="P183" s="57"/>
    </row>
    <row r="184" spans="1:16" ht="11.25" hidden="1" customHeight="1">
      <c r="B184" s="46"/>
      <c r="C184" s="46"/>
      <c r="D184" s="46"/>
      <c r="E184" s="46"/>
      <c r="F184" s="46"/>
      <c r="G184" s="46"/>
      <c r="H184" s="46"/>
      <c r="I184" s="46"/>
      <c r="J184" s="46"/>
      <c r="K184" s="46"/>
      <c r="L184" s="46"/>
      <c r="M184" s="46"/>
      <c r="N184" s="46"/>
      <c r="O184" s="46"/>
      <c r="P184" s="46"/>
    </row>
    <row r="185" spans="1:16" ht="12" hidden="1" thickBot="1">
      <c r="B185" s="33" t="s">
        <v>68</v>
      </c>
      <c r="C185" s="33"/>
      <c r="D185" s="33"/>
      <c r="E185" s="33"/>
      <c r="F185" s="34"/>
      <c r="G185" s="34"/>
      <c r="H185" s="34"/>
      <c r="I185" s="34"/>
      <c r="J185" s="34"/>
      <c r="K185" s="34"/>
      <c r="L185" s="34"/>
      <c r="M185" s="34"/>
      <c r="N185" s="34"/>
      <c r="O185" s="35"/>
      <c r="P185" s="35"/>
    </row>
    <row r="186" spans="1:16" s="30" customFormat="1" hidden="1">
      <c r="A186" s="1"/>
      <c r="B186" s="58"/>
      <c r="C186" s="51"/>
      <c r="D186" s="52"/>
      <c r="E186" s="52"/>
      <c r="F186" s="53"/>
      <c r="G186" s="59"/>
      <c r="H186" s="60"/>
      <c r="I186" s="61"/>
      <c r="J186" s="60"/>
      <c r="K186" s="59"/>
      <c r="L186" s="62"/>
      <c r="M186" s="59"/>
      <c r="N186" s="60"/>
      <c r="O186" s="36">
        <f>SUM(F186:N186)</f>
        <v>0</v>
      </c>
      <c r="P186" s="37">
        <f>(F186*$F$3)+(G186*$G$3)+(H186*$H$3)+(I186*$I$3)+(J186*$J$3)+(K186*$K$3)+(L186*$L$3)+(M186*$M$3)+(N186*$N$3)</f>
        <v>0</v>
      </c>
    </row>
    <row r="187" spans="1:16" s="30" customFormat="1" hidden="1">
      <c r="A187" s="1"/>
      <c r="B187" s="58"/>
      <c r="C187" s="51"/>
      <c r="D187" s="52"/>
      <c r="E187" s="52"/>
      <c r="F187" s="53"/>
      <c r="G187" s="59"/>
      <c r="H187" s="60"/>
      <c r="I187" s="61"/>
      <c r="J187" s="60"/>
      <c r="K187" s="59"/>
      <c r="L187" s="62"/>
      <c r="M187" s="59"/>
      <c r="N187" s="60"/>
      <c r="O187" s="36">
        <f>SUM(F187:N187)</f>
        <v>0</v>
      </c>
      <c r="P187" s="37">
        <f>(F187*$F$3)+(G187*$G$3)+(H187*$H$3)+(I187*$I$3)+(J187*$J$3)+(K187*$K$3)+(L187*$L$3)+(M187*$M$3)+(N187*$N$3)</f>
        <v>0</v>
      </c>
    </row>
    <row r="188" spans="1:16" s="30" customFormat="1" hidden="1">
      <c r="A188" s="1"/>
      <c r="B188" s="58"/>
      <c r="C188" s="51"/>
      <c r="D188" s="52"/>
      <c r="E188" s="52"/>
      <c r="F188" s="53"/>
      <c r="G188" s="59"/>
      <c r="H188" s="60"/>
      <c r="I188" s="61"/>
      <c r="J188" s="60"/>
      <c r="K188" s="59"/>
      <c r="L188" s="62"/>
      <c r="M188" s="59"/>
      <c r="N188" s="60"/>
      <c r="O188" s="36">
        <f>SUM(F188:N188)</f>
        <v>0</v>
      </c>
      <c r="P188" s="37">
        <f>(F188*$F$3)+(G188*$G$3)+(H188*$H$3)+(I188*$I$3)+(J188*$J$3)+(K188*$K$3)+(L188*$L$3)+(M188*$M$3)+(N188*$N$3)</f>
        <v>0</v>
      </c>
    </row>
    <row r="189" spans="1:16" ht="12" hidden="1" thickBot="1">
      <c r="A189" s="38"/>
      <c r="B189" s="39" t="s">
        <v>21</v>
      </c>
      <c r="C189" s="39">
        <f t="shared" ref="C189:O189" si="49">SUM(C186:C188)</f>
        <v>0</v>
      </c>
      <c r="D189" s="39">
        <f t="shared" si="49"/>
        <v>0</v>
      </c>
      <c r="E189" s="39">
        <f t="shared" si="49"/>
        <v>0</v>
      </c>
      <c r="F189" s="39">
        <f t="shared" si="49"/>
        <v>0</v>
      </c>
      <c r="G189" s="43">
        <f t="shared" si="49"/>
        <v>0</v>
      </c>
      <c r="H189" s="43">
        <f t="shared" si="49"/>
        <v>0</v>
      </c>
      <c r="I189" s="43">
        <f t="shared" si="49"/>
        <v>0</v>
      </c>
      <c r="J189" s="43">
        <f t="shared" si="49"/>
        <v>0</v>
      </c>
      <c r="K189" s="43">
        <f t="shared" si="49"/>
        <v>0</v>
      </c>
      <c r="L189" s="43">
        <f t="shared" si="49"/>
        <v>0</v>
      </c>
      <c r="M189" s="43">
        <f t="shared" si="49"/>
        <v>0</v>
      </c>
      <c r="N189" s="43">
        <f t="shared" si="49"/>
        <v>0</v>
      </c>
      <c r="O189" s="44">
        <f t="shared" si="49"/>
        <v>0</v>
      </c>
      <c r="P189" s="45">
        <f>SUM(P186:P188)</f>
        <v>0</v>
      </c>
    </row>
    <row r="190" spans="1:16" ht="12.75">
      <c r="B190" s="2"/>
      <c r="C190" s="2"/>
      <c r="D190" s="2"/>
      <c r="E190" s="2"/>
      <c r="F190" s="47"/>
      <c r="G190" s="47"/>
      <c r="H190" s="47"/>
      <c r="I190" s="47"/>
      <c r="J190" s="47"/>
      <c r="K190" s="47"/>
      <c r="L190" s="47"/>
      <c r="M190" s="47"/>
      <c r="N190" s="47"/>
      <c r="O190" s="2"/>
      <c r="P190" s="2"/>
    </row>
    <row r="191" spans="1:16">
      <c r="M191" s="48" t="s">
        <v>21</v>
      </c>
      <c r="O191" s="49">
        <f>O189+O182+O176+O170+O163+O143+O137+O130+O124+O107+O99+O50+O16+O10</f>
        <v>3327</v>
      </c>
      <c r="P191" s="50">
        <f>P189+P182+P176+P170+P163+P143+P137+P130+P124+P107+P99+P50+P16+P10</f>
        <v>2575.6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L10" sqref="L10"/>
    </sheetView>
  </sheetViews>
  <sheetFormatPr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66</v>
      </c>
    </row>
    <row r="3" spans="1:16" ht="12.75">
      <c r="B3" s="2" t="s">
        <v>79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154</v>
      </c>
      <c r="C9" s="63"/>
      <c r="D9" s="52"/>
      <c r="E9" s="52"/>
      <c r="F9" s="53"/>
      <c r="G9" s="59"/>
      <c r="H9" s="60"/>
      <c r="I9" s="61"/>
      <c r="J9" s="60"/>
      <c r="K9" s="59"/>
      <c r="L9" s="62">
        <v>107</v>
      </c>
      <c r="M9" s="59"/>
      <c r="N9" s="60">
        <v>4</v>
      </c>
      <c r="O9" s="36">
        <f t="shared" ref="O9:O14" si="0">SUM(F9:N9)</f>
        <v>111</v>
      </c>
      <c r="P9" s="37">
        <f t="shared" ref="P9:P14" si="1">(F9*$F$5)+(G9*$G$5)+(H9*$H$5)+(I9*$I$5)+(J9*$J$5)+(K9*$K$5)+(L9*$L$5)+(M9*$M$5)+(N9*$N$5)</f>
        <v>115</v>
      </c>
    </row>
    <row r="10" spans="1:16" s="30" customFormat="1">
      <c r="A10" s="1"/>
      <c r="B10" s="58"/>
      <c r="C10" s="72"/>
      <c r="D10" s="66"/>
      <c r="E10" s="66"/>
      <c r="F10" s="67"/>
      <c r="G10" s="68"/>
      <c r="H10" s="69"/>
      <c r="I10" s="70"/>
      <c r="J10" s="69"/>
      <c r="K10" s="68"/>
      <c r="L10" s="71"/>
      <c r="M10" s="68"/>
      <c r="N10" s="69"/>
      <c r="O10" s="36">
        <f t="shared" si="0"/>
        <v>0</v>
      </c>
      <c r="P10" s="37">
        <f t="shared" si="1"/>
        <v>0</v>
      </c>
    </row>
    <row r="11" spans="1:16" s="30" customFormat="1">
      <c r="A11" s="1"/>
      <c r="B11" s="58"/>
      <c r="C11" s="72"/>
      <c r="D11" s="66"/>
      <c r="E11" s="66"/>
      <c r="F11" s="67"/>
      <c r="G11" s="68"/>
      <c r="H11" s="69"/>
      <c r="I11" s="70"/>
      <c r="J11" s="69"/>
      <c r="K11" s="68"/>
      <c r="L11" s="71"/>
      <c r="M11" s="68"/>
      <c r="N11" s="69"/>
      <c r="O11" s="36">
        <f t="shared" si="0"/>
        <v>0</v>
      </c>
      <c r="P11" s="37">
        <f t="shared" si="1"/>
        <v>0</v>
      </c>
    </row>
    <row r="12" spans="1:16" s="30" customFormat="1">
      <c r="A12" s="1"/>
      <c r="B12" s="58"/>
      <c r="C12" s="72"/>
      <c r="D12" s="66"/>
      <c r="E12" s="66"/>
      <c r="F12" s="67"/>
      <c r="G12" s="68"/>
      <c r="H12" s="69"/>
      <c r="I12" s="70"/>
      <c r="J12" s="69"/>
      <c r="K12" s="68"/>
      <c r="L12" s="71"/>
      <c r="M12" s="68"/>
      <c r="N12" s="69"/>
      <c r="O12" s="36">
        <f t="shared" si="0"/>
        <v>0</v>
      </c>
      <c r="P12" s="37">
        <f t="shared" si="1"/>
        <v>0</v>
      </c>
    </row>
    <row r="13" spans="1:16" s="30" customFormat="1">
      <c r="A13" s="1"/>
      <c r="B13" s="58"/>
      <c r="C13" s="72"/>
      <c r="D13" s="66"/>
      <c r="E13" s="66"/>
      <c r="F13" s="67"/>
      <c r="G13" s="68"/>
      <c r="H13" s="69"/>
      <c r="I13" s="70"/>
      <c r="J13" s="69"/>
      <c r="K13" s="68"/>
      <c r="L13" s="71"/>
      <c r="M13" s="68"/>
      <c r="N13" s="69"/>
      <c r="O13" s="36">
        <f t="shared" si="0"/>
        <v>0</v>
      </c>
      <c r="P13" s="37">
        <f t="shared" si="1"/>
        <v>0</v>
      </c>
    </row>
    <row r="14" spans="1:16" s="30" customFormat="1">
      <c r="A14" s="1"/>
      <c r="B14" s="138"/>
      <c r="C14" s="72"/>
      <c r="D14" s="66"/>
      <c r="E14" s="66"/>
      <c r="F14" s="67"/>
      <c r="G14" s="68"/>
      <c r="H14" s="69"/>
      <c r="I14" s="70"/>
      <c r="J14" s="69"/>
      <c r="K14" s="68"/>
      <c r="L14" s="71"/>
      <c r="M14" s="68"/>
      <c r="N14" s="69"/>
      <c r="O14" s="36">
        <f t="shared" si="0"/>
        <v>0</v>
      </c>
      <c r="P14" s="37">
        <f t="shared" si="1"/>
        <v>0</v>
      </c>
    </row>
    <row r="15" spans="1:16" ht="12" thickBot="1">
      <c r="A15" s="38"/>
      <c r="B15" s="39" t="s">
        <v>21</v>
      </c>
      <c r="C15" s="39">
        <f t="shared" ref="C15:P15" si="2">SUM(C9:C14)</f>
        <v>0</v>
      </c>
      <c r="D15" s="39">
        <f t="shared" si="2"/>
        <v>0</v>
      </c>
      <c r="E15" s="39">
        <f t="shared" si="2"/>
        <v>0</v>
      </c>
      <c r="F15" s="39">
        <f t="shared" si="2"/>
        <v>0</v>
      </c>
      <c r="G15" s="39">
        <f t="shared" si="2"/>
        <v>0</v>
      </c>
      <c r="H15" s="39">
        <f t="shared" si="2"/>
        <v>0</v>
      </c>
      <c r="I15" s="39">
        <f t="shared" si="2"/>
        <v>0</v>
      </c>
      <c r="J15" s="39">
        <f t="shared" si="2"/>
        <v>0</v>
      </c>
      <c r="K15" s="39">
        <f t="shared" si="2"/>
        <v>0</v>
      </c>
      <c r="L15" s="39">
        <f t="shared" si="2"/>
        <v>107</v>
      </c>
      <c r="M15" s="39">
        <f t="shared" si="2"/>
        <v>0</v>
      </c>
      <c r="N15" s="39">
        <f t="shared" si="2"/>
        <v>4</v>
      </c>
      <c r="O15" s="39">
        <f t="shared" si="2"/>
        <v>111</v>
      </c>
      <c r="P15" s="39">
        <f t="shared" si="2"/>
        <v>115</v>
      </c>
    </row>
    <row r="16" spans="1:16">
      <c r="B16" s="38"/>
      <c r="C16" s="38"/>
      <c r="D16" s="38"/>
      <c r="E16" s="38"/>
      <c r="F16" s="40"/>
      <c r="G16" s="40"/>
      <c r="H16" s="40"/>
      <c r="I16" s="40"/>
      <c r="J16" s="40"/>
      <c r="K16" s="40"/>
      <c r="L16" s="40"/>
      <c r="M16" s="40"/>
      <c r="N16" s="40"/>
      <c r="O16" s="38"/>
      <c r="P16" s="38"/>
    </row>
    <row r="17" spans="13:16" ht="12" customHeight="1"/>
    <row r="19" spans="13:16">
      <c r="M19" s="121"/>
      <c r="N19" s="121"/>
      <c r="O19" s="121"/>
      <c r="P19" s="12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B10" sqref="B10"/>
    </sheetView>
  </sheetViews>
  <sheetFormatPr defaultRowHeight="11.25"/>
  <cols>
    <col min="1" max="1" width="3.140625" style="1" customWidth="1"/>
    <col min="2" max="2" width="24.42578125" style="1" bestFit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64</v>
      </c>
    </row>
    <row r="3" spans="1:16" ht="12.75">
      <c r="B3" s="2" t="s">
        <v>79</v>
      </c>
      <c r="C3" s="2"/>
      <c r="D3" s="2"/>
      <c r="E3" s="2"/>
    </row>
    <row r="4" spans="1:16">
      <c r="B4" s="78"/>
      <c r="C4" s="79" t="s">
        <v>0</v>
      </c>
      <c r="D4" s="79" t="s">
        <v>1</v>
      </c>
      <c r="E4" s="78" t="s">
        <v>2</v>
      </c>
      <c r="F4" s="80" t="s">
        <v>3</v>
      </c>
      <c r="G4" s="81" t="s">
        <v>4</v>
      </c>
      <c r="H4" s="82"/>
      <c r="I4" s="83" t="s">
        <v>5</v>
      </c>
      <c r="J4" s="84"/>
      <c r="K4" s="85" t="s">
        <v>6</v>
      </c>
      <c r="L4" s="79"/>
      <c r="M4" s="85" t="s">
        <v>7</v>
      </c>
      <c r="N4" s="84"/>
      <c r="O4" s="78"/>
      <c r="P4" s="78"/>
    </row>
    <row r="5" spans="1:16">
      <c r="B5" s="86"/>
      <c r="C5" s="12">
        <v>5</v>
      </c>
      <c r="D5" s="13"/>
      <c r="E5" s="13"/>
      <c r="F5" s="87">
        <v>0.1</v>
      </c>
      <c r="G5" s="88">
        <v>0.25</v>
      </c>
      <c r="H5" s="88">
        <v>0.25</v>
      </c>
      <c r="I5" s="84">
        <v>0.5</v>
      </c>
      <c r="J5" s="88">
        <v>0.5</v>
      </c>
      <c r="K5" s="89">
        <v>1</v>
      </c>
      <c r="L5" s="90">
        <v>1</v>
      </c>
      <c r="M5" s="89">
        <v>2</v>
      </c>
      <c r="N5" s="89">
        <v>2</v>
      </c>
      <c r="O5" s="91"/>
      <c r="P5" s="92"/>
    </row>
    <row r="6" spans="1:16" s="30" customFormat="1">
      <c r="A6" s="1"/>
      <c r="B6" s="93" t="s">
        <v>8</v>
      </c>
      <c r="C6" s="94"/>
      <c r="D6" s="94"/>
      <c r="E6" s="94"/>
      <c r="F6" s="87" t="s">
        <v>9</v>
      </c>
      <c r="G6" s="95" t="s">
        <v>10</v>
      </c>
      <c r="H6" s="95" t="s">
        <v>11</v>
      </c>
      <c r="I6" s="82" t="s">
        <v>12</v>
      </c>
      <c r="J6" s="95" t="s">
        <v>13</v>
      </c>
      <c r="K6" s="95" t="s">
        <v>14</v>
      </c>
      <c r="L6" s="87" t="s">
        <v>15</v>
      </c>
      <c r="M6" s="95" t="s">
        <v>16</v>
      </c>
      <c r="N6" s="95" t="s">
        <v>17</v>
      </c>
      <c r="O6" s="82" t="s">
        <v>18</v>
      </c>
      <c r="P6" s="87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6"/>
      <c r="C8" s="96"/>
      <c r="D8" s="96"/>
      <c r="E8" s="96"/>
      <c r="F8" s="97"/>
      <c r="G8" s="97"/>
      <c r="H8" s="97"/>
      <c r="I8" s="97"/>
      <c r="J8" s="97"/>
      <c r="K8" s="97"/>
      <c r="L8" s="97"/>
      <c r="M8" s="97"/>
      <c r="N8" s="97"/>
      <c r="O8" s="98"/>
      <c r="P8" s="98"/>
    </row>
    <row r="9" spans="1:16" s="30" customFormat="1">
      <c r="A9" s="1"/>
      <c r="B9" s="99" t="s">
        <v>70</v>
      </c>
      <c r="C9" s="108"/>
      <c r="D9" s="100"/>
      <c r="E9" s="100"/>
      <c r="F9" s="123">
        <v>40</v>
      </c>
      <c r="G9" s="124">
        <v>8</v>
      </c>
      <c r="H9" s="125"/>
      <c r="I9" s="104">
        <v>1</v>
      </c>
      <c r="J9" s="125">
        <v>1</v>
      </c>
      <c r="K9" s="124"/>
      <c r="L9" s="105">
        <v>5</v>
      </c>
      <c r="M9" s="124"/>
      <c r="N9" s="125">
        <v>46</v>
      </c>
      <c r="O9" s="106">
        <f t="shared" ref="O9:O11" si="0">SUM(F9:N9)</f>
        <v>101</v>
      </c>
      <c r="P9" s="107">
        <f t="shared" ref="P9:P11" si="1">(F9*$F$5)+(G9*$G$5)+(H9*$H$5)+(I9*$I$5)+(J9*$J$5)+(K9*$K$5)+(L9*$L$5)+(M9*$M$5)+(N9*$N$5)</f>
        <v>104</v>
      </c>
    </row>
    <row r="10" spans="1:16" s="30" customFormat="1">
      <c r="A10" s="1"/>
      <c r="B10" s="99"/>
      <c r="C10" s="108"/>
      <c r="D10" s="100"/>
      <c r="E10" s="100"/>
      <c r="F10" s="123"/>
      <c r="G10" s="124"/>
      <c r="H10" s="125"/>
      <c r="I10" s="104"/>
      <c r="J10" s="125"/>
      <c r="K10" s="124"/>
      <c r="L10" s="105"/>
      <c r="M10" s="124"/>
      <c r="N10" s="125"/>
      <c r="O10" s="106">
        <f t="shared" si="0"/>
        <v>0</v>
      </c>
      <c r="P10" s="107">
        <f t="shared" si="1"/>
        <v>0</v>
      </c>
    </row>
    <row r="11" spans="1:16" s="30" customFormat="1">
      <c r="A11" s="1"/>
      <c r="B11" s="99"/>
      <c r="C11" s="108"/>
      <c r="D11" s="100"/>
      <c r="E11" s="100"/>
      <c r="F11" s="123"/>
      <c r="G11" s="124"/>
      <c r="H11" s="125"/>
      <c r="I11" s="104"/>
      <c r="J11" s="125"/>
      <c r="K11" s="124"/>
      <c r="L11" s="105"/>
      <c r="M11" s="124"/>
      <c r="N11" s="125"/>
      <c r="O11" s="106">
        <f t="shared" si="0"/>
        <v>0</v>
      </c>
      <c r="P11" s="107">
        <f t="shared" si="1"/>
        <v>0</v>
      </c>
    </row>
    <row r="12" spans="1:16">
      <c r="A12" s="38"/>
      <c r="B12" s="109" t="s">
        <v>21</v>
      </c>
      <c r="C12" s="109">
        <f t="shared" ref="C12:P12" si="2">SUM(C9:C11)</f>
        <v>0</v>
      </c>
      <c r="D12" s="109">
        <f t="shared" si="2"/>
        <v>0</v>
      </c>
      <c r="E12" s="109">
        <f t="shared" si="2"/>
        <v>0</v>
      </c>
      <c r="F12" s="109">
        <f t="shared" si="2"/>
        <v>40</v>
      </c>
      <c r="G12" s="109">
        <f t="shared" si="2"/>
        <v>8</v>
      </c>
      <c r="H12" s="109">
        <f t="shared" si="2"/>
        <v>0</v>
      </c>
      <c r="I12" s="109">
        <f t="shared" si="2"/>
        <v>1</v>
      </c>
      <c r="J12" s="109">
        <f t="shared" si="2"/>
        <v>1</v>
      </c>
      <c r="K12" s="109">
        <f t="shared" si="2"/>
        <v>0</v>
      </c>
      <c r="L12" s="109">
        <f t="shared" si="2"/>
        <v>5</v>
      </c>
      <c r="M12" s="109">
        <f t="shared" si="2"/>
        <v>0</v>
      </c>
      <c r="N12" s="109">
        <f t="shared" si="2"/>
        <v>46</v>
      </c>
      <c r="O12" s="109">
        <f t="shared" si="2"/>
        <v>101</v>
      </c>
      <c r="P12" s="109">
        <f t="shared" si="2"/>
        <v>104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workbookViewId="0">
      <selection activeCell="B32" sqref="B32"/>
    </sheetView>
  </sheetViews>
  <sheetFormatPr defaultRowHeight="12.75"/>
  <cols>
    <col min="1" max="1" width="21.7109375" style="75" customWidth="1"/>
    <col min="2" max="2" width="14" style="75" customWidth="1"/>
    <col min="3" max="3" width="18.140625" style="75" customWidth="1"/>
    <col min="4" max="16384" width="9.140625" style="74"/>
  </cols>
  <sheetData>
    <row r="2" spans="1:3">
      <c r="A2" s="73" t="s">
        <v>34</v>
      </c>
      <c r="B2" s="73" t="s">
        <v>24</v>
      </c>
      <c r="C2" s="73" t="s">
        <v>25</v>
      </c>
    </row>
    <row r="4" spans="1:3" ht="15">
      <c r="A4" s="75" t="s">
        <v>153</v>
      </c>
      <c r="B4" s="76">
        <f>SUM(Botswana!O14)</f>
        <v>141</v>
      </c>
      <c r="C4" s="148">
        <f>SUM(Botswana!P14)</f>
        <v>32.25</v>
      </c>
    </row>
    <row r="5" spans="1:3" ht="15" hidden="1">
      <c r="A5" s="75" t="s">
        <v>35</v>
      </c>
      <c r="B5" s="76">
        <f>SUM('Democratic Republic of Congo'!O18)</f>
        <v>0</v>
      </c>
      <c r="C5" s="148">
        <f>SUM('Democratic Republic of Congo'!P18)</f>
        <v>0</v>
      </c>
    </row>
    <row r="6" spans="1:3" ht="15">
      <c r="A6" s="75" t="s">
        <v>184</v>
      </c>
      <c r="B6" s="76">
        <f>SUM('Côte D''ivoire'!O14)</f>
        <v>60</v>
      </c>
      <c r="C6" s="148">
        <f>SUM('Côte D''ivoire'!P14)</f>
        <v>9</v>
      </c>
    </row>
    <row r="7" spans="1:3" ht="15" hidden="1">
      <c r="A7" s="75" t="s">
        <v>26</v>
      </c>
      <c r="B7" s="76">
        <f>SUM(Kenya!O38)</f>
        <v>0</v>
      </c>
      <c r="C7" s="148">
        <f>SUM(Kenya!P38)</f>
        <v>0</v>
      </c>
    </row>
    <row r="8" spans="1:3" ht="15">
      <c r="A8" s="76" t="s">
        <v>76</v>
      </c>
      <c r="B8" s="147">
        <f>SUM(Malawi!O11)</f>
        <v>161</v>
      </c>
      <c r="C8" s="148">
        <f>SUM(Malawi!P11)</f>
        <v>43.55</v>
      </c>
    </row>
    <row r="9" spans="1:3" ht="15">
      <c r="A9" s="76" t="s">
        <v>27</v>
      </c>
      <c r="B9" s="147">
        <f>SUM(Mauritius!O37)</f>
        <v>2972</v>
      </c>
      <c r="C9" s="148">
        <f>SUM(Mauritius!P37)</f>
        <v>1741.75</v>
      </c>
    </row>
    <row r="10" spans="1:3" ht="15" hidden="1">
      <c r="A10" s="76" t="s">
        <v>36</v>
      </c>
      <c r="B10" s="147">
        <f>SUM(Nigeria!O76)</f>
        <v>0</v>
      </c>
      <c r="C10" s="148">
        <f>SUM(Nigeria!P76)</f>
        <v>0</v>
      </c>
    </row>
    <row r="11" spans="1:3" ht="15">
      <c r="A11" s="76" t="s">
        <v>28</v>
      </c>
      <c r="B11" s="147">
        <f>SUM('South Africa'!O191)</f>
        <v>3327</v>
      </c>
      <c r="C11" s="148">
        <f>SUM('South Africa'!P191)</f>
        <v>2575.6</v>
      </c>
    </row>
    <row r="12" spans="1:3" ht="15">
      <c r="A12" s="76" t="s">
        <v>41</v>
      </c>
      <c r="B12" s="76">
        <f>SUM(Togo!O15)</f>
        <v>111</v>
      </c>
      <c r="C12" s="148">
        <f>SUM(Togo!P15)</f>
        <v>115</v>
      </c>
    </row>
    <row r="13" spans="1:3" ht="15">
      <c r="A13" s="76" t="s">
        <v>67</v>
      </c>
      <c r="B13" s="76">
        <f>SUM(Zambia!O12)</f>
        <v>101</v>
      </c>
      <c r="C13" s="148">
        <f>SUM(Zambia!P12)</f>
        <v>104</v>
      </c>
    </row>
    <row r="14" spans="1:3">
      <c r="A14" s="77"/>
      <c r="B14" s="77"/>
      <c r="C14" s="77"/>
    </row>
    <row r="15" spans="1:3">
      <c r="A15" s="77" t="s">
        <v>29</v>
      </c>
      <c r="B15" s="77">
        <f>SUM(B4:B14)</f>
        <v>6873</v>
      </c>
      <c r="C15" s="149">
        <f>SUM(C4:C14)</f>
        <v>4621.1499999999996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Botswana</vt:lpstr>
      <vt:lpstr>Democratic Republic of Congo</vt:lpstr>
      <vt:lpstr>Côte D'ivoire</vt:lpstr>
      <vt:lpstr>Kenya</vt:lpstr>
      <vt:lpstr>Malawi</vt:lpstr>
      <vt:lpstr>Mauritius</vt:lpstr>
      <vt:lpstr>Nigeria</vt:lpstr>
      <vt:lpstr>South Africa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2018-10-19T10:44:02Z</dcterms:modified>
</cp:coreProperties>
</file>