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30" yWindow="1695" windowWidth="14070" windowHeight="7275" firstSheet="3" activeTab="10"/>
  </bookViews>
  <sheets>
    <sheet name="Democratic Republic of Congo" sheetId="16" state="hidden" r:id="rId1"/>
    <sheet name="DRC" sheetId="13" state="hidden" r:id="rId2"/>
    <sheet name="Ghana" sheetId="14" state="hidden" r:id="rId3"/>
    <sheet name="Kenya" sheetId="10" r:id="rId4"/>
    <sheet name="Malawi" sheetId="11" state="hidden" r:id="rId5"/>
    <sheet name="Mauritius" sheetId="8" r:id="rId6"/>
    <sheet name="Nigeria" sheetId="18" state="hidden" r:id="rId7"/>
    <sheet name="South Africa" sheetId="19" r:id="rId8"/>
    <sheet name="Togo" sheetId="12" state="hidden" r:id="rId9"/>
    <sheet name="Zambia" sheetId="17" state="hidden" r:id="rId10"/>
    <sheet name="Summary" sheetId="4" r:id="rId11"/>
  </sheets>
  <externalReferences>
    <externalReference r:id="rId12"/>
    <externalReference r:id="rId13"/>
  </externalReferences>
  <definedNames>
    <definedName name="Excel_BuiltIn_Print_Area_1" localSheetId="0">[1]Malawi!#REF!</definedName>
    <definedName name="Excel_BuiltIn_Print_Area_1" localSheetId="1">[1]Malawi!#REF!</definedName>
    <definedName name="Excel_BuiltIn_Print_Area_1" localSheetId="2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45621"/>
</workbook>
</file>

<file path=xl/calcChain.xml><?xml version="1.0" encoding="utf-8"?>
<calcChain xmlns="http://schemas.openxmlformats.org/spreadsheetml/2006/main">
  <c r="N78" i="19" l="1"/>
  <c r="M78" i="19"/>
  <c r="L78" i="19"/>
  <c r="K78" i="19"/>
  <c r="J78" i="19"/>
  <c r="I78" i="19"/>
  <c r="H78" i="19"/>
  <c r="G78" i="19"/>
  <c r="P76" i="19"/>
  <c r="O76" i="19"/>
  <c r="P124" i="19"/>
  <c r="O124" i="19"/>
  <c r="P123" i="19"/>
  <c r="O123" i="19"/>
  <c r="P125" i="19"/>
  <c r="O125" i="19"/>
  <c r="P38" i="8"/>
  <c r="O38" i="8"/>
  <c r="P37" i="8"/>
  <c r="O37" i="8"/>
  <c r="P36" i="8"/>
  <c r="O36" i="8"/>
  <c r="P35" i="8"/>
  <c r="O35" i="8"/>
  <c r="P34" i="8"/>
  <c r="O34" i="8"/>
  <c r="P33" i="8"/>
  <c r="O33" i="8"/>
  <c r="P32" i="8"/>
  <c r="O32" i="8"/>
  <c r="P31" i="8"/>
  <c r="O31" i="8"/>
  <c r="P30" i="8"/>
  <c r="O30" i="8"/>
  <c r="P29" i="8"/>
  <c r="O29" i="8"/>
  <c r="P28" i="8"/>
  <c r="O28" i="8"/>
  <c r="P27" i="8"/>
  <c r="O27" i="8"/>
  <c r="P26" i="8"/>
  <c r="O26" i="8"/>
  <c r="P25" i="8"/>
  <c r="O25" i="8"/>
  <c r="P24" i="8"/>
  <c r="O24" i="8"/>
  <c r="P9" i="16" l="1"/>
  <c r="O9" i="16"/>
  <c r="P11" i="12" l="1"/>
  <c r="O11" i="12"/>
  <c r="O15" i="12" s="1"/>
  <c r="B11" i="4" s="1"/>
  <c r="P10" i="12"/>
  <c r="O10" i="12"/>
  <c r="P12" i="12"/>
  <c r="O12" i="12"/>
  <c r="N128" i="19"/>
  <c r="M128" i="19"/>
  <c r="L128" i="19"/>
  <c r="K128" i="19"/>
  <c r="J128" i="19"/>
  <c r="I128" i="19"/>
  <c r="H128" i="19"/>
  <c r="G128" i="19"/>
  <c r="F128" i="19"/>
  <c r="E128" i="19"/>
  <c r="D128" i="19"/>
  <c r="C128" i="19"/>
  <c r="P127" i="19"/>
  <c r="O127" i="19"/>
  <c r="P126" i="19"/>
  <c r="O126" i="19"/>
  <c r="P122" i="19"/>
  <c r="O122" i="19"/>
  <c r="O128" i="19" s="1"/>
  <c r="N118" i="19"/>
  <c r="M118" i="19"/>
  <c r="L118" i="19"/>
  <c r="K118" i="19"/>
  <c r="J118" i="19"/>
  <c r="I118" i="19"/>
  <c r="H118" i="19"/>
  <c r="G118" i="19"/>
  <c r="F118" i="19"/>
  <c r="E118" i="19"/>
  <c r="D118" i="19"/>
  <c r="C118" i="19"/>
  <c r="P117" i="19"/>
  <c r="O117" i="19"/>
  <c r="P116" i="19"/>
  <c r="O116" i="19"/>
  <c r="P115" i="19"/>
  <c r="O115" i="19"/>
  <c r="P114" i="19"/>
  <c r="O114" i="19"/>
  <c r="P113" i="19"/>
  <c r="O113" i="19"/>
  <c r="P112" i="19"/>
  <c r="O112" i="19"/>
  <c r="P111" i="19"/>
  <c r="O111" i="19"/>
  <c r="P110" i="19"/>
  <c r="O110" i="19"/>
  <c r="P109" i="19"/>
  <c r="O109" i="19"/>
  <c r="P108" i="19"/>
  <c r="O108" i="19"/>
  <c r="P107" i="19"/>
  <c r="O107" i="19"/>
  <c r="P106" i="19"/>
  <c r="O106" i="19"/>
  <c r="P105" i="19"/>
  <c r="O105" i="19"/>
  <c r="P104" i="19"/>
  <c r="O104" i="19"/>
  <c r="P103" i="19"/>
  <c r="O103" i="19"/>
  <c r="P102" i="19"/>
  <c r="O102" i="19"/>
  <c r="P101" i="19"/>
  <c r="O101" i="19"/>
  <c r="P100" i="19"/>
  <c r="O100" i="19"/>
  <c r="P99" i="19"/>
  <c r="O99" i="19"/>
  <c r="P98" i="19"/>
  <c r="O98" i="19"/>
  <c r="P97" i="19"/>
  <c r="O97" i="19"/>
  <c r="P96" i="19"/>
  <c r="O96" i="19"/>
  <c r="P95" i="19"/>
  <c r="O95" i="19"/>
  <c r="P94" i="19"/>
  <c r="O94" i="19"/>
  <c r="O118" i="19" s="1"/>
  <c r="N90" i="19"/>
  <c r="M90" i="19"/>
  <c r="L90" i="19"/>
  <c r="K90" i="19"/>
  <c r="J90" i="19"/>
  <c r="I90" i="19"/>
  <c r="H90" i="19"/>
  <c r="G90" i="19"/>
  <c r="F90" i="19"/>
  <c r="E90" i="19"/>
  <c r="D90" i="19"/>
  <c r="C90" i="19"/>
  <c r="P89" i="19"/>
  <c r="O89" i="19"/>
  <c r="P88" i="19"/>
  <c r="O88" i="19"/>
  <c r="N84" i="19"/>
  <c r="M84" i="19"/>
  <c r="L84" i="19"/>
  <c r="K84" i="19"/>
  <c r="J84" i="19"/>
  <c r="I84" i="19"/>
  <c r="H84" i="19"/>
  <c r="G84" i="19"/>
  <c r="F84" i="19"/>
  <c r="E84" i="19"/>
  <c r="D84" i="19"/>
  <c r="C84" i="19"/>
  <c r="P83" i="19"/>
  <c r="O83" i="19"/>
  <c r="P82" i="19"/>
  <c r="P84" i="19" s="1"/>
  <c r="O82" i="19"/>
  <c r="F78" i="19"/>
  <c r="E78" i="19"/>
  <c r="D78" i="19"/>
  <c r="C78" i="19"/>
  <c r="P77" i="19"/>
  <c r="P78" i="19" s="1"/>
  <c r="O77" i="19"/>
  <c r="O78" i="19" s="1"/>
  <c r="N72" i="19"/>
  <c r="M72" i="19"/>
  <c r="L72" i="19"/>
  <c r="K72" i="19"/>
  <c r="J72" i="19"/>
  <c r="I72" i="19"/>
  <c r="H72" i="19"/>
  <c r="G72" i="19"/>
  <c r="F72" i="19"/>
  <c r="E72" i="19"/>
  <c r="D72" i="19"/>
  <c r="C72" i="19"/>
  <c r="P71" i="19"/>
  <c r="O71" i="19"/>
  <c r="P70" i="19"/>
  <c r="O70" i="19"/>
  <c r="P69" i="19"/>
  <c r="O69" i="19"/>
  <c r="P68" i="19"/>
  <c r="O68" i="19"/>
  <c r="P67" i="19"/>
  <c r="O67" i="19"/>
  <c r="P66" i="19"/>
  <c r="O66" i="19"/>
  <c r="P65" i="19"/>
  <c r="O65" i="19"/>
  <c r="P64" i="19"/>
  <c r="O64" i="19"/>
  <c r="P63" i="19"/>
  <c r="O63" i="19"/>
  <c r="P62" i="19"/>
  <c r="O62" i="19"/>
  <c r="P61" i="19"/>
  <c r="O61" i="19"/>
  <c r="P60" i="19"/>
  <c r="O60" i="19"/>
  <c r="P59" i="19"/>
  <c r="O59" i="19"/>
  <c r="P58" i="19"/>
  <c r="O58" i="19"/>
  <c r="P57" i="19"/>
  <c r="O57" i="19"/>
  <c r="P56" i="19"/>
  <c r="O56" i="19"/>
  <c r="P55" i="19"/>
  <c r="O55" i="19"/>
  <c r="P54" i="19"/>
  <c r="O54" i="19"/>
  <c r="P53" i="19"/>
  <c r="O53" i="19"/>
  <c r="P52" i="19"/>
  <c r="O52" i="19"/>
  <c r="P51" i="19"/>
  <c r="O51" i="19"/>
  <c r="P50" i="19"/>
  <c r="O50" i="19"/>
  <c r="P49" i="19"/>
  <c r="O49" i="19"/>
  <c r="P48" i="19"/>
  <c r="O48" i="19"/>
  <c r="P47" i="19"/>
  <c r="O47" i="19"/>
  <c r="P46" i="19"/>
  <c r="O46" i="19"/>
  <c r="P45" i="19"/>
  <c r="O45" i="19"/>
  <c r="P44" i="19"/>
  <c r="O44" i="19"/>
  <c r="N40" i="19"/>
  <c r="M40" i="19"/>
  <c r="L40" i="19"/>
  <c r="K40" i="19"/>
  <c r="J40" i="19"/>
  <c r="I40" i="19"/>
  <c r="H40" i="19"/>
  <c r="P39" i="19"/>
  <c r="O39" i="19"/>
  <c r="P38" i="19"/>
  <c r="O38" i="19"/>
  <c r="P37" i="19"/>
  <c r="O37" i="19"/>
  <c r="P36" i="19"/>
  <c r="O36" i="19"/>
  <c r="P35" i="19"/>
  <c r="O35" i="19"/>
  <c r="P34" i="19"/>
  <c r="O34" i="19"/>
  <c r="N30" i="19"/>
  <c r="M30" i="19"/>
  <c r="L30" i="19"/>
  <c r="K30" i="19"/>
  <c r="J30" i="19"/>
  <c r="I30" i="19"/>
  <c r="H30" i="19"/>
  <c r="G30" i="19"/>
  <c r="F30" i="19"/>
  <c r="E30" i="19"/>
  <c r="D30" i="19"/>
  <c r="C30" i="19"/>
  <c r="P29" i="19"/>
  <c r="O29" i="19"/>
  <c r="P28" i="19"/>
  <c r="O28" i="19"/>
  <c r="P27" i="19"/>
  <c r="O27" i="19"/>
  <c r="P26" i="19"/>
  <c r="O26" i="19"/>
  <c r="P25" i="19"/>
  <c r="O25" i="19"/>
  <c r="P24" i="19"/>
  <c r="O24" i="19"/>
  <c r="P23" i="19"/>
  <c r="O23" i="19"/>
  <c r="P22" i="19"/>
  <c r="O22" i="19"/>
  <c r="P21" i="19"/>
  <c r="O21" i="19"/>
  <c r="P20" i="19"/>
  <c r="O20" i="19"/>
  <c r="P19" i="19"/>
  <c r="O19" i="19"/>
  <c r="P18" i="19"/>
  <c r="O18" i="19"/>
  <c r="P17" i="19"/>
  <c r="O17" i="19"/>
  <c r="P16" i="19"/>
  <c r="O16" i="19"/>
  <c r="P15" i="19"/>
  <c r="O15" i="19"/>
  <c r="P14" i="19"/>
  <c r="O14" i="19"/>
  <c r="P13" i="19"/>
  <c r="O13" i="19"/>
  <c r="P12" i="19"/>
  <c r="O12" i="19"/>
  <c r="P11" i="19"/>
  <c r="O11" i="19"/>
  <c r="P10" i="19"/>
  <c r="O10" i="19"/>
  <c r="P9" i="19"/>
  <c r="O9" i="19"/>
  <c r="P8" i="19"/>
  <c r="O8" i="19"/>
  <c r="P7" i="19"/>
  <c r="O7" i="19"/>
  <c r="P90" i="19"/>
  <c r="O7" i="18"/>
  <c r="O22" i="18"/>
  <c r="P7" i="18"/>
  <c r="O8" i="18"/>
  <c r="P8" i="18"/>
  <c r="O9" i="18"/>
  <c r="P9" i="18"/>
  <c r="O10" i="18"/>
  <c r="P10" i="18"/>
  <c r="O11" i="18"/>
  <c r="P11" i="18"/>
  <c r="O12" i="18"/>
  <c r="P12" i="18"/>
  <c r="O13" i="18"/>
  <c r="P13" i="18"/>
  <c r="O14" i="18"/>
  <c r="P14" i="18"/>
  <c r="O15" i="18"/>
  <c r="P15" i="18"/>
  <c r="O16" i="18"/>
  <c r="P16" i="18"/>
  <c r="O17" i="18"/>
  <c r="P17" i="18"/>
  <c r="O18" i="18"/>
  <c r="P18" i="18"/>
  <c r="O19" i="18"/>
  <c r="P19" i="18"/>
  <c r="O20" i="18"/>
  <c r="P20" i="18"/>
  <c r="O21" i="18"/>
  <c r="P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P22" i="18"/>
  <c r="O26" i="18"/>
  <c r="P26" i="18"/>
  <c r="O27" i="18"/>
  <c r="O44" i="18"/>
  <c r="O76" i="18"/>
  <c r="B9" i="4" s="1"/>
  <c r="P27" i="18"/>
  <c r="O28" i="18"/>
  <c r="P28" i="18"/>
  <c r="O29" i="18"/>
  <c r="P29" i="18"/>
  <c r="O30" i="18"/>
  <c r="P30" i="18"/>
  <c r="O31" i="18"/>
  <c r="P31" i="18"/>
  <c r="O32" i="18"/>
  <c r="P32" i="18"/>
  <c r="O33" i="18"/>
  <c r="P33" i="18"/>
  <c r="O34" i="18"/>
  <c r="P34" i="18"/>
  <c r="O35" i="18"/>
  <c r="P35" i="18"/>
  <c r="O36" i="18"/>
  <c r="P36" i="18"/>
  <c r="O37" i="18"/>
  <c r="P37" i="18"/>
  <c r="O38" i="18"/>
  <c r="P38" i="18"/>
  <c r="O39" i="18"/>
  <c r="P39" i="18"/>
  <c r="O40" i="18"/>
  <c r="P40" i="18"/>
  <c r="O41" i="18"/>
  <c r="P41" i="18"/>
  <c r="O42" i="18"/>
  <c r="P42" i="18"/>
  <c r="O43" i="18"/>
  <c r="P43" i="18"/>
  <c r="C44" i="18"/>
  <c r="D44" i="18"/>
  <c r="E44" i="18"/>
  <c r="F44" i="18"/>
  <c r="G44" i="18"/>
  <c r="H44" i="18"/>
  <c r="I44" i="18"/>
  <c r="J44" i="18"/>
  <c r="K44" i="18"/>
  <c r="L44" i="18"/>
  <c r="M44" i="18"/>
  <c r="N44" i="18"/>
  <c r="O48" i="18"/>
  <c r="P48" i="18"/>
  <c r="P72" i="18"/>
  <c r="P76" i="18" s="1"/>
  <c r="C9" i="4" s="1"/>
  <c r="O49" i="18"/>
  <c r="P49" i="18"/>
  <c r="O50" i="18"/>
  <c r="P50" i="18"/>
  <c r="O51" i="18"/>
  <c r="P51" i="18"/>
  <c r="O52" i="18"/>
  <c r="P52" i="18"/>
  <c r="O53" i="18"/>
  <c r="P53" i="18"/>
  <c r="O54" i="18"/>
  <c r="P54" i="18"/>
  <c r="O55" i="18"/>
  <c r="P55" i="18"/>
  <c r="O56" i="18"/>
  <c r="P56" i="18"/>
  <c r="O57" i="18"/>
  <c r="P57" i="18"/>
  <c r="O58" i="18"/>
  <c r="P58" i="18"/>
  <c r="O59" i="18"/>
  <c r="P59" i="18"/>
  <c r="O60" i="18"/>
  <c r="P60" i="18"/>
  <c r="O61" i="18"/>
  <c r="P61" i="18"/>
  <c r="O62" i="18"/>
  <c r="P62" i="18"/>
  <c r="O63" i="18"/>
  <c r="P63" i="18"/>
  <c r="O64" i="18"/>
  <c r="P64" i="18"/>
  <c r="O65" i="18"/>
  <c r="P65" i="18"/>
  <c r="O66" i="18"/>
  <c r="P66" i="18"/>
  <c r="O67" i="18"/>
  <c r="P67" i="18"/>
  <c r="O68" i="18"/>
  <c r="P68" i="18"/>
  <c r="O69" i="18"/>
  <c r="P69" i="18"/>
  <c r="O70" i="18"/>
  <c r="P70" i="18"/>
  <c r="O71" i="18"/>
  <c r="P71" i="18"/>
  <c r="C72" i="18"/>
  <c r="D72" i="18"/>
  <c r="E72" i="18"/>
  <c r="F72" i="18"/>
  <c r="G72" i="18"/>
  <c r="H72" i="18"/>
  <c r="I72" i="18"/>
  <c r="J72" i="18"/>
  <c r="K72" i="18"/>
  <c r="L72" i="18"/>
  <c r="M72" i="18"/>
  <c r="N72" i="18"/>
  <c r="P18" i="16"/>
  <c r="C4" i="4" s="1"/>
  <c r="O10" i="17"/>
  <c r="P10" i="17"/>
  <c r="N21" i="17"/>
  <c r="M21" i="17"/>
  <c r="L21" i="17"/>
  <c r="K21" i="17"/>
  <c r="J21" i="17"/>
  <c r="I21" i="17"/>
  <c r="H21" i="17"/>
  <c r="G21" i="17"/>
  <c r="F21" i="17"/>
  <c r="E21" i="17"/>
  <c r="D21" i="17"/>
  <c r="C21" i="17"/>
  <c r="P20" i="17"/>
  <c r="O20" i="17"/>
  <c r="P19" i="17"/>
  <c r="O19" i="17"/>
  <c r="P18" i="17"/>
  <c r="O18" i="17"/>
  <c r="P17" i="17"/>
  <c r="O17" i="17"/>
  <c r="P16" i="17"/>
  <c r="O16" i="17"/>
  <c r="P15" i="17"/>
  <c r="O15" i="17"/>
  <c r="P14" i="17"/>
  <c r="O14" i="17"/>
  <c r="P13" i="17"/>
  <c r="O13" i="17"/>
  <c r="P12" i="17"/>
  <c r="O12" i="17"/>
  <c r="P11" i="17"/>
  <c r="P21" i="17" s="1"/>
  <c r="C12" i="4" s="1"/>
  <c r="O11" i="17"/>
  <c r="P9" i="17"/>
  <c r="O9" i="17"/>
  <c r="P39" i="8"/>
  <c r="O39" i="8"/>
  <c r="P22" i="8"/>
  <c r="O22" i="8"/>
  <c r="P21" i="8"/>
  <c r="O21" i="8"/>
  <c r="P20" i="8"/>
  <c r="O20" i="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N35" i="10"/>
  <c r="M35" i="10"/>
  <c r="L35" i="10"/>
  <c r="K35" i="10"/>
  <c r="J35" i="10"/>
  <c r="I35" i="10"/>
  <c r="H35" i="10"/>
  <c r="G35" i="10"/>
  <c r="F35" i="10"/>
  <c r="E35" i="10"/>
  <c r="D35" i="10"/>
  <c r="C35" i="10"/>
  <c r="N49" i="10"/>
  <c r="M49" i="10"/>
  <c r="L49" i="10"/>
  <c r="K49" i="10"/>
  <c r="J49" i="10"/>
  <c r="I49" i="10"/>
  <c r="H49" i="10"/>
  <c r="G49" i="10"/>
  <c r="F49" i="10"/>
  <c r="E49" i="10"/>
  <c r="D49" i="10"/>
  <c r="C49" i="10"/>
  <c r="P48" i="10"/>
  <c r="P47" i="10"/>
  <c r="O47" i="10"/>
  <c r="P46" i="10"/>
  <c r="P49" i="10"/>
  <c r="O46" i="10"/>
  <c r="P45" i="10"/>
  <c r="O45" i="10"/>
  <c r="O49" i="10"/>
  <c r="P19" i="10"/>
  <c r="O19" i="10"/>
  <c r="P18" i="10"/>
  <c r="O18" i="10"/>
  <c r="P17" i="10"/>
  <c r="O17" i="10"/>
  <c r="P16" i="10"/>
  <c r="O16" i="10"/>
  <c r="P15" i="10"/>
  <c r="O15" i="10"/>
  <c r="P14" i="10"/>
  <c r="O14" i="10"/>
  <c r="P13" i="10"/>
  <c r="O13" i="10"/>
  <c r="P12" i="10"/>
  <c r="O12" i="10"/>
  <c r="P11" i="10"/>
  <c r="O11" i="10"/>
  <c r="P10" i="10"/>
  <c r="P35" i="10" s="1"/>
  <c r="O10" i="10"/>
  <c r="P24" i="10"/>
  <c r="O24" i="10"/>
  <c r="P23" i="10"/>
  <c r="O23" i="10"/>
  <c r="P22" i="10"/>
  <c r="O22" i="10"/>
  <c r="P21" i="10"/>
  <c r="O21" i="10"/>
  <c r="P20" i="10"/>
  <c r="O20" i="10"/>
  <c r="P26" i="10"/>
  <c r="O26" i="10"/>
  <c r="P25" i="10"/>
  <c r="O25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0" i="16"/>
  <c r="O10" i="16"/>
  <c r="O18" i="16"/>
  <c r="B4" i="4"/>
  <c r="P14" i="14"/>
  <c r="O14" i="14"/>
  <c r="P13" i="14"/>
  <c r="O13" i="14"/>
  <c r="P23" i="14"/>
  <c r="O23" i="14"/>
  <c r="P22" i="14"/>
  <c r="O22" i="14"/>
  <c r="P21" i="14"/>
  <c r="O21" i="14"/>
  <c r="P20" i="14"/>
  <c r="O20" i="14"/>
  <c r="P19" i="14"/>
  <c r="O19" i="14"/>
  <c r="P18" i="14"/>
  <c r="O18" i="14"/>
  <c r="P17" i="14"/>
  <c r="O17" i="14"/>
  <c r="P16" i="14"/>
  <c r="O16" i="14"/>
  <c r="P15" i="14"/>
  <c r="O15" i="14"/>
  <c r="N24" i="14"/>
  <c r="M24" i="14"/>
  <c r="L24" i="14"/>
  <c r="K24" i="14"/>
  <c r="J24" i="14"/>
  <c r="I24" i="14"/>
  <c r="H24" i="14"/>
  <c r="G24" i="14"/>
  <c r="F24" i="14"/>
  <c r="E24" i="14"/>
  <c r="D24" i="14"/>
  <c r="C24" i="14"/>
  <c r="P12" i="14"/>
  <c r="O12" i="14"/>
  <c r="P11" i="14"/>
  <c r="O11" i="14"/>
  <c r="P10" i="14"/>
  <c r="P24" i="14" s="1"/>
  <c r="C5" i="4" s="1"/>
  <c r="O10" i="14"/>
  <c r="P9" i="14"/>
  <c r="O9" i="14"/>
  <c r="O24" i="14" s="1"/>
  <c r="B5" i="4" s="1"/>
  <c r="P13" i="13"/>
  <c r="O13" i="13"/>
  <c r="P12" i="13"/>
  <c r="O12" i="13"/>
  <c r="P11" i="13"/>
  <c r="O11" i="13"/>
  <c r="P10" i="13"/>
  <c r="O10" i="13"/>
  <c r="P15" i="13"/>
  <c r="O15" i="13"/>
  <c r="P14" i="13"/>
  <c r="O14" i="13"/>
  <c r="P16" i="13"/>
  <c r="O16" i="13"/>
  <c r="N19" i="13"/>
  <c r="M19" i="13"/>
  <c r="L19" i="13"/>
  <c r="K19" i="13"/>
  <c r="J19" i="13"/>
  <c r="I19" i="13"/>
  <c r="H19" i="13"/>
  <c r="G19" i="13"/>
  <c r="F19" i="13"/>
  <c r="E19" i="13"/>
  <c r="D19" i="13"/>
  <c r="C19" i="13"/>
  <c r="P18" i="13"/>
  <c r="O18" i="13"/>
  <c r="P17" i="13"/>
  <c r="O17" i="13"/>
  <c r="P9" i="13"/>
  <c r="O9" i="13"/>
  <c r="O19" i="13"/>
  <c r="P23" i="8"/>
  <c r="O23" i="8"/>
  <c r="P40" i="8"/>
  <c r="O40" i="8"/>
  <c r="O9" i="12"/>
  <c r="P9" i="12"/>
  <c r="P15" i="12" s="1"/>
  <c r="C11" i="4" s="1"/>
  <c r="O13" i="12"/>
  <c r="P13" i="12"/>
  <c r="O14" i="12"/>
  <c r="P14" i="12"/>
  <c r="C15" i="12"/>
  <c r="D15" i="12"/>
  <c r="E15" i="12"/>
  <c r="F15" i="12"/>
  <c r="G15" i="12"/>
  <c r="H15" i="12"/>
  <c r="I15" i="12"/>
  <c r="J15" i="12"/>
  <c r="K15" i="12"/>
  <c r="L15" i="12"/>
  <c r="M15" i="12"/>
  <c r="N15" i="12"/>
  <c r="P9" i="10"/>
  <c r="N41" i="10"/>
  <c r="M41" i="10"/>
  <c r="L41" i="10"/>
  <c r="K41" i="10"/>
  <c r="J41" i="10"/>
  <c r="I41" i="10"/>
  <c r="H41" i="10"/>
  <c r="G41" i="10"/>
  <c r="F41" i="10"/>
  <c r="E41" i="10"/>
  <c r="D41" i="10"/>
  <c r="C41" i="10"/>
  <c r="P40" i="10"/>
  <c r="O40" i="10"/>
  <c r="P39" i="10"/>
  <c r="P41" i="10" s="1"/>
  <c r="O39" i="10"/>
  <c r="O41" i="10" s="1"/>
  <c r="P34" i="10"/>
  <c r="O34" i="10"/>
  <c r="P33" i="10"/>
  <c r="O33" i="10"/>
  <c r="P32" i="10"/>
  <c r="O32" i="10"/>
  <c r="P31" i="10"/>
  <c r="O31" i="10"/>
  <c r="P30" i="10"/>
  <c r="O30" i="10"/>
  <c r="P29" i="10"/>
  <c r="O29" i="10"/>
  <c r="P28" i="10"/>
  <c r="O28" i="10"/>
  <c r="P27" i="10"/>
  <c r="O27" i="10"/>
  <c r="O9" i="10"/>
  <c r="O35" i="10"/>
  <c r="N12" i="11"/>
  <c r="M12" i="11"/>
  <c r="L12" i="11"/>
  <c r="K12" i="11"/>
  <c r="J12" i="11"/>
  <c r="I12" i="11"/>
  <c r="H12" i="11"/>
  <c r="G12" i="11"/>
  <c r="F12" i="11"/>
  <c r="E12" i="11"/>
  <c r="D12" i="11"/>
  <c r="C12" i="11"/>
  <c r="P11" i="11"/>
  <c r="O11" i="11"/>
  <c r="P10" i="11"/>
  <c r="O10" i="11"/>
  <c r="P9" i="11"/>
  <c r="O9" i="11"/>
  <c r="N48" i="8"/>
  <c r="M48" i="8"/>
  <c r="L48" i="8"/>
  <c r="K48" i="8"/>
  <c r="J48" i="8"/>
  <c r="I48" i="8"/>
  <c r="H48" i="8"/>
  <c r="G48" i="8"/>
  <c r="F48" i="8"/>
  <c r="E48" i="8"/>
  <c r="D48" i="8"/>
  <c r="C48" i="8"/>
  <c r="P47" i="8"/>
  <c r="O47" i="8"/>
  <c r="P46" i="8"/>
  <c r="P48" i="8" s="1"/>
  <c r="O46" i="8"/>
  <c r="P45" i="8"/>
  <c r="O45" i="8"/>
  <c r="O48" i="8" s="1"/>
  <c r="P7" i="8"/>
  <c r="O7" i="8"/>
  <c r="P19" i="13"/>
  <c r="O72" i="18"/>
  <c r="P44" i="18"/>
  <c r="O21" i="17"/>
  <c r="B12" i="4" s="1"/>
  <c r="O40" i="19" l="1"/>
  <c r="P72" i="19"/>
  <c r="O84" i="19"/>
  <c r="O90" i="19"/>
  <c r="P118" i="19"/>
  <c r="O72" i="19"/>
  <c r="O51" i="10"/>
  <c r="B6" i="4" s="1"/>
  <c r="P128" i="19"/>
  <c r="P30" i="19"/>
  <c r="P40" i="19"/>
  <c r="O30" i="19"/>
  <c r="O41" i="8"/>
  <c r="P41" i="8"/>
  <c r="P51" i="8" s="1"/>
  <c r="C8" i="4" s="1"/>
  <c r="O51" i="8"/>
  <c r="B8" i="4" s="1"/>
  <c r="O12" i="11"/>
  <c r="B7" i="4" s="1"/>
  <c r="P12" i="11"/>
  <c r="C7" i="4" s="1"/>
  <c r="P51" i="10"/>
  <c r="C6" i="4" s="1"/>
  <c r="O130" i="19" l="1"/>
  <c r="B10" i="4" s="1"/>
  <c r="B14" i="4" s="1"/>
  <c r="P130" i="19"/>
  <c r="C10" i="4" s="1"/>
  <c r="C14" i="4" s="1"/>
</calcChain>
</file>

<file path=xl/sharedStrings.xml><?xml version="1.0" encoding="utf-8"?>
<sst xmlns="http://schemas.openxmlformats.org/spreadsheetml/2006/main" count="343" uniqueCount="136">
  <si>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</si>
  <si>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</si>
  <si>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</si>
  <si>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</si>
  <si>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</si>
  <si>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</si>
  <si>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</si>
  <si>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</si>
  <si>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</si>
  <si>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</si>
  <si>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</si>
  <si>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</si>
  <si>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</si>
  <si>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</si>
  <si>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</si>
  <si>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</si>
  <si>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</si>
  <si>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</si>
  <si>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</si>
  <si>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</si>
  <si>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</si>
  <si>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</si>
  <si>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</si>
  <si>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</si>
  <si>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</si>
  <si>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</si>
  <si>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</si>
  <si>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</si>
  <si>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</si>
  <si>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</si>
  <si>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</si>
  <si>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>Malawi</t>
  </si>
  <si>
    <t xml:space="preserve">ISKCON Bon Accueil Mauritius     Sri Sri Krsna Balaram Mandir </t>
  </si>
  <si>
    <t>ISKCON Phoenix  Sri Sri Radha Gokulananda Mandir</t>
  </si>
  <si>
    <t>mag</t>
  </si>
  <si>
    <t>TEMPLE: Nairobi</t>
  </si>
  <si>
    <t>Sri Sri Radha Bankebihari</t>
  </si>
  <si>
    <t>TEMPLE: Blantyre</t>
  </si>
  <si>
    <t>Country</t>
  </si>
  <si>
    <t>Cumulative Team scores</t>
  </si>
  <si>
    <t>TEMPLE: Democratic Republic of Congo</t>
  </si>
  <si>
    <t>Cumulative scores by area:</t>
  </si>
  <si>
    <t>DRC</t>
  </si>
  <si>
    <t>TEMPLE: Ghana</t>
  </si>
  <si>
    <t>Ghana</t>
  </si>
  <si>
    <t>Nigeria</t>
  </si>
  <si>
    <t>MONTH : December 2013</t>
  </si>
  <si>
    <t>Temple Cumulative Scores</t>
  </si>
  <si>
    <t>Iskcon Nairobi</t>
  </si>
  <si>
    <t>Iskcon Kisumu</t>
  </si>
  <si>
    <t>Iskcon Mombassa</t>
  </si>
  <si>
    <t>Togo</t>
  </si>
  <si>
    <t>MONTH: January 2015</t>
  </si>
  <si>
    <t>ISKCON PORT HARCOURT</t>
  </si>
  <si>
    <t>Interfaith Programme</t>
  </si>
  <si>
    <t>Kavikarnapura, Devarishi and Beenu</t>
  </si>
  <si>
    <t>Rasa Sindhu Dasa</t>
  </si>
  <si>
    <t>Murari Dasa</t>
  </si>
  <si>
    <t>Acintya Rupa Dasa</t>
  </si>
  <si>
    <t>Harinama Party</t>
  </si>
  <si>
    <t>Tribuvanatha dasa</t>
  </si>
  <si>
    <t>Kavikarnapura and Beenu</t>
  </si>
  <si>
    <t>Kavikarnapura and Tribuvanatha dasa</t>
  </si>
  <si>
    <t>Kavikarnapura dasa</t>
  </si>
  <si>
    <t>Gaura Gopala Dasa</t>
  </si>
  <si>
    <t>Devarishi dasa</t>
  </si>
  <si>
    <t>Ganga Dasa</t>
  </si>
  <si>
    <t>Benson</t>
  </si>
  <si>
    <t xml:space="preserve">Beenu </t>
  </si>
  <si>
    <t>Balabhadra Dasa</t>
  </si>
  <si>
    <t>Beach Programme</t>
  </si>
  <si>
    <t>Bhakta Arthur and Tribhuvanatha</t>
  </si>
  <si>
    <t>ISKCON LAGOS</t>
  </si>
  <si>
    <t>ISKCON BENIN CITY</t>
  </si>
  <si>
    <t>ISKCON MIDRAND</t>
  </si>
  <si>
    <t>ISKCON PIETERMARITZBURG</t>
  </si>
  <si>
    <t>ISKCON SANDTON</t>
  </si>
  <si>
    <t>MONTH : January 2015</t>
  </si>
  <si>
    <t>TEMPLE: Zambia</t>
  </si>
  <si>
    <t>TEMPLE: Kinshasa</t>
  </si>
  <si>
    <t>TEMPLE: Togo</t>
  </si>
  <si>
    <t>Zambia</t>
  </si>
  <si>
    <t>ISKCON LENASIA</t>
  </si>
  <si>
    <t>MONTH : January</t>
  </si>
  <si>
    <t>MONTH: March 2016</t>
  </si>
  <si>
    <t>Satyabhama/Vinata/Akuti/P.priya</t>
  </si>
  <si>
    <t>Mt Hindrani</t>
  </si>
  <si>
    <t>Mt Ruma</t>
  </si>
  <si>
    <t>Pr Raghuvir  das</t>
  </si>
  <si>
    <t>Mt Vrajesvari Dasi</t>
  </si>
  <si>
    <t>Pr Nrsingha Caitanya das</t>
  </si>
  <si>
    <t>Pr Devaki Suta das</t>
  </si>
  <si>
    <t>Pr Manmohan/Mt Draupadi</t>
  </si>
  <si>
    <t>Mt Vidya</t>
  </si>
  <si>
    <t>Mt Rani</t>
  </si>
  <si>
    <t>Mt Sarvakanti Dasi</t>
  </si>
  <si>
    <t>Pr Sudesh Woodun</t>
  </si>
  <si>
    <t>Pr Mahajana das</t>
  </si>
  <si>
    <t>Mt Arcana Siddhi Dasi</t>
  </si>
  <si>
    <t>Mt Sundari Dasi</t>
  </si>
  <si>
    <t>Mt Hamooantee</t>
  </si>
  <si>
    <t>Pr Harimohan/Pr Prahlada das</t>
  </si>
  <si>
    <t>Mt Swasti dd</t>
  </si>
  <si>
    <t>Mt Suryanandini</t>
  </si>
  <si>
    <t>Pr Asutosa/ Mt Caitanya</t>
  </si>
  <si>
    <t>Pr Suren Boodhoo</t>
  </si>
  <si>
    <t>Mt Sheela</t>
  </si>
  <si>
    <t>Pr Vinod</t>
  </si>
  <si>
    <t>Mt Karuna Gobin</t>
  </si>
  <si>
    <t>Mt Sandy</t>
  </si>
  <si>
    <t>Mt Preetila</t>
  </si>
  <si>
    <t>Pr Ravi/Mt Sunita</t>
  </si>
  <si>
    <t>Pr Vidura/team</t>
  </si>
  <si>
    <t>Pr Roshan/Mt Vishwani</t>
  </si>
  <si>
    <t>Mt Naina</t>
  </si>
  <si>
    <t>Pr Kris Govind</t>
  </si>
  <si>
    <t>Pr Sunil</t>
  </si>
  <si>
    <t>Pr Ashish/team</t>
  </si>
  <si>
    <t>Mt Ojasvi dd</t>
  </si>
  <si>
    <t>Saunaka Rishi dasa</t>
  </si>
  <si>
    <t>Bhakta Clinton</t>
  </si>
  <si>
    <t>Dinesvara Krsna dasa</t>
  </si>
  <si>
    <t>Prahlad dasa</t>
  </si>
  <si>
    <t>Syama Kunda dasa</t>
  </si>
  <si>
    <t>Cumulative scores</t>
  </si>
  <si>
    <t>SRILA PRABHUPADA WARRIORS</t>
  </si>
  <si>
    <t>WEEKEND WARRIORS</t>
  </si>
  <si>
    <t>BOOK STANDS</t>
  </si>
  <si>
    <t>Team Scores</t>
  </si>
  <si>
    <t>MONTH : March 2016</t>
  </si>
  <si>
    <t>Jayadeva Dasa</t>
  </si>
  <si>
    <t>Bhakta Tankiso</t>
  </si>
  <si>
    <t>Vibhu Caitanya dasa</t>
  </si>
  <si>
    <t>Book Counter</t>
  </si>
  <si>
    <t>Nikunja Seva</t>
  </si>
  <si>
    <t>Saksi Gopal dasa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</si>
</sst>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 &quot;R&quot;\ * #,##0.00_ ;_ &quot;R&quot;\ * \-#,##0.00_ ;_ &quot;R&quot;\ * &quot;-&quot;??_ ;_ @_ "/>
    <numFmt numFmtId="164" formatCode="0.0"/>
    <numFmt numFmtId="165" formatCode="[$$-409]#,##0.00;[Red]&quot;-&quot;[$$-409]#,##0.00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0"/>
      <color rgb="FFFF0000"/>
      <name val="Arial"/>
      <family val="2"/>
    </font>
    <font>
      <sz val="11"/>
      <name val="Calibri"/>
      <family val="2"/>
      <scheme val="minor"/>
    </font>
    <font>
      <b/>
      <sz val="10"/>
      <color rgb="FFFF0000"/>
      <name val="Arial"/>
      <family val="2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1"/>
      <color theme="1"/>
      <name val="Arial1"/>
    </font>
    <font>
      <b/>
      <i/>
      <sz val="16"/>
      <color theme="1"/>
      <name val="Arial1"/>
    </font>
    <font>
      <b/>
      <i/>
      <u/>
      <sz val="11"/>
      <color theme="1"/>
      <name val="Arial1"/>
    </font>
  </fonts>
  <fills count="33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94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3"/>
      </left>
      <right/>
      <top style="medium">
        <color indexed="63"/>
      </top>
      <bottom style="hair">
        <color indexed="63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54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85" applyNumberFormat="0" applyAlignment="0" applyProtection="0"/>
    <xf numFmtId="0" fontId="17" fillId="28" borderId="86" applyNumberFormat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87" applyNumberFormat="0" applyFill="0" applyAlignment="0" applyProtection="0"/>
    <xf numFmtId="0" fontId="21" fillId="0" borderId="88" applyNumberFormat="0" applyFill="0" applyAlignment="0" applyProtection="0"/>
    <xf numFmtId="0" fontId="22" fillId="0" borderId="89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85" applyNumberFormat="0" applyAlignment="0" applyProtection="0"/>
    <xf numFmtId="0" fontId="24" fillId="0" borderId="90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91" applyNumberFormat="0" applyFont="0" applyAlignment="0" applyProtection="0"/>
    <xf numFmtId="0" fontId="27" fillId="27" borderId="92" applyNumberFormat="0" applyAlignment="0" applyProtection="0"/>
    <xf numFmtId="0" fontId="28" fillId="0" borderId="0" applyNumberFormat="0" applyFill="0" applyBorder="0" applyAlignment="0" applyProtection="0"/>
    <xf numFmtId="0" fontId="29" fillId="0" borderId="93" applyNumberFormat="0" applyFill="0" applyAlignment="0" applyProtection="0"/>
    <xf numFmtId="0" fontId="30" fillId="0" borderId="0" applyNumberFormat="0" applyFill="0" applyBorder="0" applyAlignment="0" applyProtection="0"/>
    <xf numFmtId="0" fontId="36" fillId="0" borderId="0"/>
    <xf numFmtId="0" fontId="37" fillId="0" borderId="0">
      <alignment horizontal="center"/>
    </xf>
    <xf numFmtId="0" fontId="37" fillId="0" borderId="0">
      <alignment horizontal="center" textRotation="90"/>
    </xf>
    <xf numFmtId="0" fontId="38" fillId="0" borderId="0"/>
    <xf numFmtId="165" fontId="38" fillId="0" borderId="0"/>
  </cellStyleXfs>
  <cellXfs count="20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4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4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31" fillId="0" borderId="0" xfId="39" applyFont="1" applyBorder="1" applyAlignment="1">
      <alignment horizontal="center"/>
    </xf>
    <xf numFmtId="0" fontId="6" fillId="0" borderId="0" xfId="39"/>
    <xf numFmtId="0" fontId="6" fillId="0" borderId="0" xfId="39" applyAlignment="1">
      <alignment horizontal="center"/>
    </xf>
    <xf numFmtId="0" fontId="32" fillId="0" borderId="0" xfId="39" applyFont="1" applyAlignment="1">
      <alignment horizontal="center"/>
    </xf>
    <xf numFmtId="0" fontId="31" fillId="0" borderId="0" xfId="39" applyFont="1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33" fillId="0" borderId="0" xfId="0" applyFont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0" fontId="1" fillId="0" borderId="58" xfId="0" applyFont="1" applyBorder="1" applyAlignment="1">
      <alignment horizontal="right"/>
    </xf>
    <xf numFmtId="0" fontId="1" fillId="0" borderId="59" xfId="0" applyFont="1" applyBorder="1" applyAlignment="1">
      <alignment horizontal="right"/>
    </xf>
    <xf numFmtId="0" fontId="1" fillId="0" borderId="60" xfId="0" applyFont="1" applyBorder="1" applyAlignment="1">
      <alignment horizontal="right"/>
    </xf>
    <xf numFmtId="0" fontId="1" fillId="0" borderId="61" xfId="0" applyFont="1" applyBorder="1" applyAlignment="1">
      <alignment horizontal="right"/>
    </xf>
    <xf numFmtId="2" fontId="4" fillId="0" borderId="15" xfId="0" applyNumberFormat="1" applyFont="1" applyFill="1" applyBorder="1"/>
    <xf numFmtId="0" fontId="1" fillId="0" borderId="62" xfId="0" applyFont="1" applyBorder="1"/>
    <xf numFmtId="0" fontId="1" fillId="0" borderId="28" xfId="0" applyFont="1" applyBorder="1"/>
    <xf numFmtId="0" fontId="1" fillId="0" borderId="63" xfId="0" applyFont="1" applyBorder="1"/>
    <xf numFmtId="0" fontId="1" fillId="0" borderId="64" xfId="0" applyFont="1" applyBorder="1"/>
    <xf numFmtId="0" fontId="34" fillId="0" borderId="0" xfId="0" applyFont="1"/>
    <xf numFmtId="0" fontId="35" fillId="0" borderId="0" xfId="0" applyFont="1"/>
    <xf numFmtId="0" fontId="1" fillId="0" borderId="65" xfId="0" applyFont="1" applyBorder="1"/>
    <xf numFmtId="0" fontId="1" fillId="0" borderId="66" xfId="0" applyFont="1" applyBorder="1" applyAlignment="1">
      <alignment horizontal="center"/>
    </xf>
    <xf numFmtId="0" fontId="1" fillId="0" borderId="67" xfId="0" applyFont="1" applyBorder="1" applyAlignment="1">
      <alignment horizontal="center"/>
    </xf>
    <xf numFmtId="0" fontId="1" fillId="0" borderId="68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3" fillId="0" borderId="25" xfId="0" applyFont="1" applyBorder="1"/>
    <xf numFmtId="0" fontId="1" fillId="0" borderId="55" xfId="0" applyFont="1" applyBorder="1" applyAlignment="1">
      <alignment horizontal="right"/>
    </xf>
    <xf numFmtId="0" fontId="1" fillId="0" borderId="29" xfId="0" applyFont="1" applyBorder="1"/>
    <xf numFmtId="0" fontId="1" fillId="0" borderId="69" xfId="0" applyFont="1" applyBorder="1"/>
    <xf numFmtId="0" fontId="1" fillId="0" borderId="70" xfId="0" applyFont="1" applyBorder="1"/>
    <xf numFmtId="0" fontId="1" fillId="0" borderId="71" xfId="0" applyFont="1" applyBorder="1"/>
    <xf numFmtId="44" fontId="1" fillId="0" borderId="72" xfId="28" applyFont="1" applyBorder="1"/>
    <xf numFmtId="0" fontId="1" fillId="0" borderId="25" xfId="0" applyFont="1" applyFill="1" applyBorder="1"/>
    <xf numFmtId="0" fontId="1" fillId="0" borderId="73" xfId="0" applyFont="1" applyFill="1" applyBorder="1"/>
    <xf numFmtId="0" fontId="1" fillId="0" borderId="74" xfId="0" applyFont="1" applyBorder="1"/>
    <xf numFmtId="1" fontId="4" fillId="0" borderId="20" xfId="0" applyNumberFormat="1" applyFont="1" applyFill="1" applyBorder="1"/>
    <xf numFmtId="0" fontId="1" fillId="0" borderId="60" xfId="0" applyFont="1" applyBorder="1"/>
    <xf numFmtId="0" fontId="1" fillId="0" borderId="75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1" fontId="32" fillId="0" borderId="0" xfId="39" applyNumberFormat="1" applyFont="1" applyAlignment="1">
      <alignment horizontal="center"/>
    </xf>
    <xf numFmtId="2" fontId="32" fillId="0" borderId="0" xfId="39" applyNumberFormat="1" applyFont="1" applyAlignment="1">
      <alignment horizontal="center"/>
    </xf>
    <xf numFmtId="2" fontId="31" fillId="0" borderId="0" xfId="39" applyNumberFormat="1" applyFont="1" applyAlignment="1">
      <alignment horizontal="center"/>
    </xf>
    <xf numFmtId="0" fontId="4" fillId="0" borderId="24" xfId="0" applyFont="1" applyBorder="1"/>
    <xf numFmtId="0" fontId="1" fillId="0" borderId="72" xfId="0" applyFont="1" applyBorder="1"/>
    <xf numFmtId="0" fontId="1" fillId="0" borderId="76" xfId="0" applyFont="1" applyBorder="1"/>
    <xf numFmtId="0" fontId="1" fillId="0" borderId="77" xfId="0" applyFont="1" applyBorder="1"/>
    <xf numFmtId="0" fontId="1" fillId="0" borderId="78" xfId="0" applyFont="1" applyBorder="1"/>
    <xf numFmtId="0" fontId="1" fillId="0" borderId="79" xfId="0" applyFont="1" applyBorder="1"/>
    <xf numFmtId="0" fontId="1" fillId="0" borderId="30" xfId="0" applyFont="1" applyBorder="1"/>
    <xf numFmtId="0" fontId="1" fillId="0" borderId="80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81" xfId="0" applyFont="1" applyBorder="1" applyAlignment="1">
      <alignment horizontal="center"/>
    </xf>
    <xf numFmtId="0" fontId="1" fillId="0" borderId="82" xfId="0" applyFont="1" applyBorder="1" applyAlignment="1">
      <alignment horizontal="center"/>
    </xf>
    <xf numFmtId="0" fontId="1" fillId="0" borderId="83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84" xfId="0" applyFont="1" applyBorder="1" applyAlignment="1">
      <alignment horizontal="center"/>
    </xf>
    <xf numFmtId="0" fontId="10" fillId="0" borderId="27" xfId="0" applyFont="1" applyBorder="1"/>
    <xf numFmtId="0" fontId="10" fillId="0" borderId="31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</cellXfs>
  <cellStyles count="54">
    <cellStyle name="20% - Accent1 2" xfId="1"/>
    <cellStyle name="20% - Accent2 2" xfId="2"/>
    <cellStyle name="20% - Accent3 2" xfId="3"/>
    <cellStyle name="20% - Accent4 2" xfId="4"/>
    <cellStyle name="20% - Accent5 2" xfId="5"/>
    <cellStyle name="20% - Accent6 2" xfId="6"/>
    <cellStyle name="40% - Accent1 2" xfId="7"/>
    <cellStyle name="40% - Accent2 2" xfId="8"/>
    <cellStyle name="40% - Accent3 2" xfId="9"/>
    <cellStyle name="40% - Accent4 2" xfId="10"/>
    <cellStyle name="40% - Accent5 2" xfId="11"/>
    <cellStyle name="40% - Accent6 2" xfId="12"/>
    <cellStyle name="60% - Accent1 2" xfId="13"/>
    <cellStyle name="60% - Accent2 2" xfId="14"/>
    <cellStyle name="60% - Accent3 2" xfId="15"/>
    <cellStyle name="60% - Accent4 2" xfId="16"/>
    <cellStyle name="60% - Accent5 2" xfId="17"/>
    <cellStyle name="60% - Accent6 2" xfId="18"/>
    <cellStyle name="Accent1 2" xfId="19"/>
    <cellStyle name="Accent2 2" xfId="20"/>
    <cellStyle name="Accent3 2" xfId="21"/>
    <cellStyle name="Accent4 2" xfId="22"/>
    <cellStyle name="Accent5 2" xfId="23"/>
    <cellStyle name="Accent6 2" xfId="24"/>
    <cellStyle name="Bad 2" xfId="25"/>
    <cellStyle name="Calculation 2" xfId="26"/>
    <cellStyle name="Check Cell 2" xfId="27"/>
    <cellStyle name="Currency" xfId="28" builtinId="4"/>
    <cellStyle name="Currency 2 2" xfId="29"/>
    <cellStyle name="Explanatory Text 2" xfId="30"/>
    <cellStyle name="Good 2" xfId="31"/>
    <cellStyle name="Heading" xfId="50"/>
    <cellStyle name="Heading 1 2" xfId="32"/>
    <cellStyle name="Heading 2 2" xfId="33"/>
    <cellStyle name="Heading 3 2" xfId="34"/>
    <cellStyle name="Heading 4 2" xfId="35"/>
    <cellStyle name="Heading1" xfId="51"/>
    <cellStyle name="Input 2" xfId="36"/>
    <cellStyle name="Linked Cell 2" xfId="37"/>
    <cellStyle name="Neutral 2" xfId="38"/>
    <cellStyle name="Normal" xfId="0" builtinId="0"/>
    <cellStyle name="Normal 2" xfId="39"/>
    <cellStyle name="Normal 3" xfId="40"/>
    <cellStyle name="Normal 4" xfId="41"/>
    <cellStyle name="Normal 5" xfId="42"/>
    <cellStyle name="Normal 6" xfId="43"/>
    <cellStyle name="Normal 7" xfId="49"/>
    <cellStyle name="Note 2" xfId="44"/>
    <cellStyle name="Output 2" xfId="45"/>
    <cellStyle name="Result" xfId="52"/>
    <cellStyle name="Result2" xfId="53"/>
    <cellStyle name="Title 2" xfId="46"/>
    <cellStyle name="Total 2" xfId="47"/>
    <cellStyle name="Warning Text 2" xfId="4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8"/>
  <sheetViews>
    <sheetView workbookViewId="0">
      <selection activeCell="G40" sqref="G40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79</v>
      </c>
    </row>
    <row r="3" spans="1:16" ht="12.75">
      <c r="B3" s="2" t="s">
        <v>77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9"/>
      <c r="C9" s="108"/>
      <c r="D9" s="100"/>
      <c r="E9" s="100"/>
      <c r="F9" s="172"/>
      <c r="G9" s="173"/>
      <c r="H9" s="174"/>
      <c r="I9" s="175"/>
      <c r="J9" s="174"/>
      <c r="K9" s="173"/>
      <c r="L9" s="176"/>
      <c r="M9" s="173"/>
      <c r="N9" s="174"/>
      <c r="O9" s="106">
        <f t="shared" ref="O9:O17" si="0">SUM(F9:N9)</f>
        <v>0</v>
      </c>
      <c r="P9" s="107">
        <f t="shared" ref="P9:P17" si="1">(F9*$F$5)+(G9*$G$5)+(H9*$H$5)+(I9*$I$5)+(J9*$J$5)+(K9*$K$5)+(L9*$L$5)+(M9*$M$5)+(N9*$N$5)</f>
        <v>0</v>
      </c>
    </row>
    <row r="10" spans="1:16" s="30" customFormat="1">
      <c r="A10" s="1"/>
      <c r="B10" s="99"/>
      <c r="C10" s="108"/>
      <c r="D10" s="100"/>
      <c r="E10" s="100"/>
      <c r="F10" s="132"/>
      <c r="G10" s="133"/>
      <c r="H10" s="134"/>
      <c r="I10" s="104"/>
      <c r="J10" s="134"/>
      <c r="K10" s="133"/>
      <c r="L10" s="105"/>
      <c r="M10" s="133"/>
      <c r="N10" s="134"/>
      <c r="O10" s="106">
        <f t="shared" si="0"/>
        <v>0</v>
      </c>
      <c r="P10" s="107">
        <f t="shared" si="1"/>
        <v>0</v>
      </c>
    </row>
    <row r="11" spans="1:16" s="30" customFormat="1" hidden="1">
      <c r="A11" s="1"/>
      <c r="B11" s="99"/>
      <c r="C11" s="108"/>
      <c r="D11" s="100"/>
      <c r="E11" s="100"/>
      <c r="F11" s="132"/>
      <c r="G11" s="133"/>
      <c r="H11" s="134"/>
      <c r="I11" s="104"/>
      <c r="J11" s="134"/>
      <c r="K11" s="133"/>
      <c r="L11" s="105"/>
      <c r="M11" s="133"/>
      <c r="N11" s="134"/>
      <c r="O11" s="106">
        <f t="shared" si="0"/>
        <v>0</v>
      </c>
      <c r="P11" s="107">
        <f t="shared" si="1"/>
        <v>0</v>
      </c>
    </row>
    <row r="12" spans="1:16" s="30" customFormat="1" hidden="1">
      <c r="A12" s="1"/>
      <c r="B12" s="99"/>
      <c r="C12" s="108"/>
      <c r="D12" s="100"/>
      <c r="E12" s="100"/>
      <c r="F12" s="132"/>
      <c r="G12" s="133"/>
      <c r="H12" s="134"/>
      <c r="I12" s="104"/>
      <c r="J12" s="134"/>
      <c r="K12" s="133"/>
      <c r="L12" s="105"/>
      <c r="M12" s="133"/>
      <c r="N12" s="134"/>
      <c r="O12" s="106">
        <f t="shared" si="0"/>
        <v>0</v>
      </c>
      <c r="P12" s="107">
        <f t="shared" si="1"/>
        <v>0</v>
      </c>
    </row>
    <row r="13" spans="1:16" s="30" customFormat="1" hidden="1">
      <c r="A13" s="1"/>
      <c r="B13" s="99"/>
      <c r="C13" s="108"/>
      <c r="D13" s="100"/>
      <c r="E13" s="100"/>
      <c r="F13" s="132"/>
      <c r="G13" s="133"/>
      <c r="H13" s="134"/>
      <c r="I13" s="104"/>
      <c r="J13" s="134"/>
      <c r="K13" s="133"/>
      <c r="L13" s="105"/>
      <c r="M13" s="133"/>
      <c r="N13" s="134"/>
      <c r="O13" s="106">
        <f t="shared" si="0"/>
        <v>0</v>
      </c>
      <c r="P13" s="107">
        <f t="shared" si="1"/>
        <v>0</v>
      </c>
    </row>
    <row r="14" spans="1:16" s="30" customFormat="1" hidden="1">
      <c r="A14" s="1"/>
      <c r="B14" s="99"/>
      <c r="C14" s="108"/>
      <c r="D14" s="100"/>
      <c r="E14" s="100"/>
      <c r="F14" s="132"/>
      <c r="G14" s="133"/>
      <c r="H14" s="134"/>
      <c r="I14" s="104"/>
      <c r="J14" s="134"/>
      <c r="K14" s="133"/>
      <c r="L14" s="105"/>
      <c r="M14" s="133"/>
      <c r="N14" s="134"/>
      <c r="O14" s="106">
        <f t="shared" si="0"/>
        <v>0</v>
      </c>
      <c r="P14" s="107">
        <f t="shared" si="1"/>
        <v>0</v>
      </c>
    </row>
    <row r="15" spans="1:16" s="30" customFormat="1" hidden="1">
      <c r="A15" s="1"/>
      <c r="B15" s="99"/>
      <c r="C15" s="108"/>
      <c r="D15" s="100"/>
      <c r="E15" s="100"/>
      <c r="F15" s="132"/>
      <c r="G15" s="133"/>
      <c r="H15" s="134"/>
      <c r="I15" s="104"/>
      <c r="J15" s="134"/>
      <c r="K15" s="133"/>
      <c r="L15" s="105"/>
      <c r="M15" s="133"/>
      <c r="N15" s="134"/>
      <c r="O15" s="106">
        <f t="shared" si="0"/>
        <v>0</v>
      </c>
      <c r="P15" s="107">
        <f t="shared" si="1"/>
        <v>0</v>
      </c>
    </row>
    <row r="16" spans="1:16" s="30" customFormat="1" hidden="1">
      <c r="A16" s="1"/>
      <c r="B16" s="99"/>
      <c r="C16" s="108"/>
      <c r="D16" s="100"/>
      <c r="E16" s="100"/>
      <c r="F16" s="132"/>
      <c r="G16" s="133"/>
      <c r="H16" s="134"/>
      <c r="I16" s="104"/>
      <c r="J16" s="134"/>
      <c r="K16" s="133"/>
      <c r="L16" s="105"/>
      <c r="M16" s="133"/>
      <c r="N16" s="134"/>
      <c r="O16" s="106">
        <f t="shared" si="0"/>
        <v>0</v>
      </c>
      <c r="P16" s="107">
        <f t="shared" si="1"/>
        <v>0</v>
      </c>
    </row>
    <row r="17" spans="1:16" s="30" customFormat="1" hidden="1">
      <c r="A17" s="1"/>
      <c r="B17" s="99"/>
      <c r="C17" s="108"/>
      <c r="D17" s="100"/>
      <c r="E17" s="100"/>
      <c r="F17" s="101"/>
      <c r="G17" s="102"/>
      <c r="H17" s="103"/>
      <c r="I17" s="104"/>
      <c r="J17" s="103"/>
      <c r="K17" s="102"/>
      <c r="L17" s="105"/>
      <c r="M17" s="102"/>
      <c r="N17" s="103"/>
      <c r="O17" s="106">
        <f t="shared" si="0"/>
        <v>0</v>
      </c>
      <c r="P17" s="107">
        <f t="shared" si="1"/>
        <v>0</v>
      </c>
    </row>
    <row r="18" spans="1:16">
      <c r="A18" s="38"/>
      <c r="B18" s="109" t="s">
        <v>21</v>
      </c>
      <c r="C18" s="109">
        <f t="shared" ref="C18:P18" si="2">SUM(C9:C17)</f>
        <v>0</v>
      </c>
      <c r="D18" s="109">
        <f t="shared" si="2"/>
        <v>0</v>
      </c>
      <c r="E18" s="109">
        <f t="shared" si="2"/>
        <v>0</v>
      </c>
      <c r="F18" s="109">
        <f t="shared" si="2"/>
        <v>0</v>
      </c>
      <c r="G18" s="109">
        <f t="shared" si="2"/>
        <v>0</v>
      </c>
      <c r="H18" s="109">
        <f t="shared" si="2"/>
        <v>0</v>
      </c>
      <c r="I18" s="109">
        <f t="shared" si="2"/>
        <v>0</v>
      </c>
      <c r="J18" s="109">
        <f t="shared" si="2"/>
        <v>0</v>
      </c>
      <c r="K18" s="109">
        <f t="shared" si="2"/>
        <v>0</v>
      </c>
      <c r="L18" s="109">
        <f t="shared" si="2"/>
        <v>0</v>
      </c>
      <c r="M18" s="109">
        <f t="shared" si="2"/>
        <v>0</v>
      </c>
      <c r="N18" s="109">
        <f t="shared" si="2"/>
        <v>0</v>
      </c>
      <c r="O18" s="109">
        <f t="shared" si="2"/>
        <v>0</v>
      </c>
      <c r="P18" s="10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workbookViewId="0">
      <selection activeCell="B4" sqref="B4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40</v>
      </c>
    </row>
    <row r="3" spans="1:16" ht="12.75">
      <c r="B3" s="2" t="s">
        <v>46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96" t="s">
        <v>41</v>
      </c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/>
      <c r="C9" s="131"/>
      <c r="D9" s="100"/>
      <c r="E9" s="100"/>
      <c r="F9" s="132"/>
      <c r="G9" s="102"/>
      <c r="H9" s="103"/>
      <c r="I9" s="104"/>
      <c r="J9" s="103"/>
      <c r="K9" s="102"/>
      <c r="L9" s="105"/>
      <c r="M9" s="102"/>
      <c r="N9" s="103"/>
      <c r="O9" s="106">
        <f t="shared" ref="O9:O18" si="0">SUM(F9:N9)</f>
        <v>0</v>
      </c>
      <c r="P9" s="107">
        <f t="shared" ref="P9:P18" si="1">(F9*$F$5)+(G9*$G$5)+(H9*$H$5)+(I9*$I$5)+(J9*$J$5)+(K9*$K$5)+(L9*$L$5)+(M9*$M$5)+(N9*$N$5)</f>
        <v>0</v>
      </c>
    </row>
    <row r="10" spans="1:16" s="30" customFormat="1">
      <c r="A10" s="1"/>
      <c r="B10" s="99"/>
      <c r="C10" s="108"/>
      <c r="D10" s="100"/>
      <c r="E10" s="100"/>
      <c r="F10" s="132"/>
      <c r="G10" s="133"/>
      <c r="H10" s="134"/>
      <c r="I10" s="104"/>
      <c r="J10" s="134"/>
      <c r="K10" s="133"/>
      <c r="L10" s="105"/>
      <c r="M10" s="133"/>
      <c r="N10" s="134"/>
      <c r="O10" s="106">
        <f t="shared" si="0"/>
        <v>0</v>
      </c>
      <c r="P10" s="107">
        <f t="shared" si="1"/>
        <v>0</v>
      </c>
    </row>
    <row r="11" spans="1:16" s="30" customFormat="1">
      <c r="A11" s="1"/>
      <c r="B11" s="99"/>
      <c r="C11" s="108"/>
      <c r="D11" s="100"/>
      <c r="E11" s="100"/>
      <c r="F11" s="132"/>
      <c r="G11" s="133"/>
      <c r="H11" s="134"/>
      <c r="I11" s="104"/>
      <c r="J11" s="134"/>
      <c r="K11" s="133"/>
      <c r="L11" s="105"/>
      <c r="M11" s="133"/>
      <c r="N11" s="134"/>
      <c r="O11" s="106">
        <f t="shared" si="0"/>
        <v>0</v>
      </c>
      <c r="P11" s="107">
        <f t="shared" si="1"/>
        <v>0</v>
      </c>
    </row>
    <row r="12" spans="1:16" s="30" customFormat="1" hidden="1">
      <c r="A12" s="1"/>
      <c r="B12" s="99"/>
      <c r="C12" s="108"/>
      <c r="D12" s="100"/>
      <c r="E12" s="100"/>
      <c r="F12" s="132"/>
      <c r="G12" s="133"/>
      <c r="H12" s="134"/>
      <c r="I12" s="104"/>
      <c r="J12" s="134"/>
      <c r="K12" s="133"/>
      <c r="L12" s="105"/>
      <c r="M12" s="133"/>
      <c r="N12" s="134"/>
      <c r="O12" s="106">
        <f t="shared" si="0"/>
        <v>0</v>
      </c>
      <c r="P12" s="107">
        <f t="shared" si="1"/>
        <v>0</v>
      </c>
    </row>
    <row r="13" spans="1:16" s="30" customFormat="1" hidden="1">
      <c r="A13" s="1"/>
      <c r="B13" s="99"/>
      <c r="C13" s="108"/>
      <c r="D13" s="100"/>
      <c r="E13" s="100"/>
      <c r="F13" s="132"/>
      <c r="G13" s="133"/>
      <c r="H13" s="134"/>
      <c r="I13" s="104"/>
      <c r="J13" s="134"/>
      <c r="K13" s="133"/>
      <c r="L13" s="105"/>
      <c r="M13" s="133"/>
      <c r="N13" s="134"/>
      <c r="O13" s="106">
        <f t="shared" si="0"/>
        <v>0</v>
      </c>
      <c r="P13" s="107">
        <f t="shared" si="1"/>
        <v>0</v>
      </c>
    </row>
    <row r="14" spans="1:16" s="30" customFormat="1" hidden="1">
      <c r="A14" s="1"/>
      <c r="B14" s="99"/>
      <c r="C14" s="108"/>
      <c r="D14" s="100"/>
      <c r="E14" s="100"/>
      <c r="F14" s="132"/>
      <c r="G14" s="133"/>
      <c r="H14" s="134"/>
      <c r="I14" s="104"/>
      <c r="J14" s="134"/>
      <c r="K14" s="133"/>
      <c r="L14" s="105"/>
      <c r="M14" s="133"/>
      <c r="N14" s="134"/>
      <c r="O14" s="106">
        <f t="shared" si="0"/>
        <v>0</v>
      </c>
      <c r="P14" s="107">
        <f t="shared" si="1"/>
        <v>0</v>
      </c>
    </row>
    <row r="15" spans="1:16" s="30" customFormat="1" hidden="1">
      <c r="A15" s="1"/>
      <c r="B15" s="99"/>
      <c r="C15" s="108"/>
      <c r="D15" s="100"/>
      <c r="E15" s="100"/>
      <c r="F15" s="132"/>
      <c r="G15" s="133"/>
      <c r="H15" s="134"/>
      <c r="I15" s="104"/>
      <c r="J15" s="134"/>
      <c r="K15" s="133"/>
      <c r="L15" s="105"/>
      <c r="M15" s="133"/>
      <c r="N15" s="134"/>
      <c r="O15" s="106">
        <f t="shared" si="0"/>
        <v>0</v>
      </c>
      <c r="P15" s="107">
        <f t="shared" si="1"/>
        <v>0</v>
      </c>
    </row>
    <row r="16" spans="1:16" s="30" customFormat="1" hidden="1">
      <c r="A16" s="1"/>
      <c r="B16" s="99"/>
      <c r="C16" s="108"/>
      <c r="D16" s="100"/>
      <c r="E16" s="100"/>
      <c r="F16" s="132"/>
      <c r="G16" s="133"/>
      <c r="H16" s="134"/>
      <c r="I16" s="104"/>
      <c r="J16" s="134"/>
      <c r="K16" s="133"/>
      <c r="L16" s="105"/>
      <c r="M16" s="133"/>
      <c r="N16" s="134"/>
      <c r="O16" s="106">
        <f t="shared" si="0"/>
        <v>0</v>
      </c>
      <c r="P16" s="107">
        <f t="shared" si="1"/>
        <v>0</v>
      </c>
    </row>
    <row r="17" spans="1:16" s="30" customFormat="1" hidden="1">
      <c r="A17" s="1"/>
      <c r="B17" s="99"/>
      <c r="C17" s="108"/>
      <c r="D17" s="100"/>
      <c r="E17" s="100"/>
      <c r="F17" s="132"/>
      <c r="G17" s="133"/>
      <c r="H17" s="134"/>
      <c r="I17" s="104"/>
      <c r="J17" s="134"/>
      <c r="K17" s="133"/>
      <c r="L17" s="105"/>
      <c r="M17" s="133"/>
      <c r="N17" s="134"/>
      <c r="O17" s="106">
        <f t="shared" si="0"/>
        <v>0</v>
      </c>
      <c r="P17" s="107">
        <f t="shared" si="1"/>
        <v>0</v>
      </c>
    </row>
    <row r="18" spans="1:16" s="30" customFormat="1" hidden="1">
      <c r="A18" s="1"/>
      <c r="B18" s="99"/>
      <c r="C18" s="108"/>
      <c r="D18" s="100"/>
      <c r="E18" s="100"/>
      <c r="F18" s="101"/>
      <c r="G18" s="102"/>
      <c r="H18" s="103"/>
      <c r="I18" s="104"/>
      <c r="J18" s="103"/>
      <c r="K18" s="102"/>
      <c r="L18" s="105"/>
      <c r="M18" s="102"/>
      <c r="N18" s="103"/>
      <c r="O18" s="106">
        <f t="shared" si="0"/>
        <v>0</v>
      </c>
      <c r="P18" s="107">
        <f t="shared" si="1"/>
        <v>0</v>
      </c>
    </row>
    <row r="19" spans="1:16">
      <c r="A19" s="38"/>
      <c r="B19" s="109" t="s">
        <v>21</v>
      </c>
      <c r="C19" s="109">
        <f t="shared" ref="C19:P19" si="2">SUM(C9:C18)</f>
        <v>0</v>
      </c>
      <c r="D19" s="109">
        <f t="shared" si="2"/>
        <v>0</v>
      </c>
      <c r="E19" s="109">
        <f t="shared" si="2"/>
        <v>0</v>
      </c>
      <c r="F19" s="109">
        <f t="shared" si="2"/>
        <v>0</v>
      </c>
      <c r="G19" s="109">
        <f t="shared" si="2"/>
        <v>0</v>
      </c>
      <c r="H19" s="109">
        <f t="shared" si="2"/>
        <v>0</v>
      </c>
      <c r="I19" s="109">
        <f t="shared" si="2"/>
        <v>0</v>
      </c>
      <c r="J19" s="109">
        <f t="shared" si="2"/>
        <v>0</v>
      </c>
      <c r="K19" s="109">
        <f t="shared" si="2"/>
        <v>0</v>
      </c>
      <c r="L19" s="109">
        <f t="shared" si="2"/>
        <v>0</v>
      </c>
      <c r="M19" s="109">
        <f t="shared" si="2"/>
        <v>0</v>
      </c>
      <c r="N19" s="109">
        <f t="shared" si="2"/>
        <v>0</v>
      </c>
      <c r="O19" s="109">
        <f t="shared" si="2"/>
        <v>0</v>
      </c>
      <c r="P19" s="109">
        <f t="shared" si="2"/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24"/>
  <sheetViews>
    <sheetView workbookViewId="0">
      <selection activeCell="J41" sqref="J41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43</v>
      </c>
    </row>
    <row r="3" spans="1:16" ht="12.75">
      <c r="B3" s="2" t="s">
        <v>77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96" t="s">
        <v>44</v>
      </c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/>
      <c r="C9" s="131"/>
      <c r="D9" s="100"/>
      <c r="E9" s="100"/>
      <c r="F9" s="132"/>
      <c r="G9" s="102"/>
      <c r="H9" s="103"/>
      <c r="I9" s="104"/>
      <c r="J9" s="103"/>
      <c r="K9" s="102"/>
      <c r="L9" s="105"/>
      <c r="M9" s="102"/>
      <c r="N9" s="103"/>
      <c r="O9" s="106">
        <f t="shared" ref="O9:O15" si="0">SUM(F9:N9)</f>
        <v>0</v>
      </c>
      <c r="P9" s="107">
        <f t="shared" ref="P9:P15" si="1">(F9*$F$5)+(G9*$G$5)+(H9*$H$5)+(I9*$I$5)+(J9*$J$5)+(K9*$K$5)+(L9*$L$5)+(M9*$M$5)+(N9*$N$5)</f>
        <v>0</v>
      </c>
    </row>
    <row r="10" spans="1:16" s="30" customFormat="1">
      <c r="A10" s="1"/>
      <c r="B10" s="99"/>
      <c r="C10" s="108"/>
      <c r="D10" s="100"/>
      <c r="E10" s="100"/>
      <c r="F10" s="132"/>
      <c r="G10" s="133"/>
      <c r="H10" s="134"/>
      <c r="I10" s="104"/>
      <c r="J10" s="134"/>
      <c r="K10" s="133"/>
      <c r="L10" s="105"/>
      <c r="M10" s="133"/>
      <c r="N10" s="134"/>
      <c r="O10" s="106">
        <f t="shared" si="0"/>
        <v>0</v>
      </c>
      <c r="P10" s="107">
        <f t="shared" si="1"/>
        <v>0</v>
      </c>
    </row>
    <row r="11" spans="1:16" s="30" customFormat="1">
      <c r="A11" s="1"/>
      <c r="B11" s="99"/>
      <c r="C11" s="108"/>
      <c r="D11" s="100"/>
      <c r="E11" s="100"/>
      <c r="F11" s="132"/>
      <c r="G11" s="133"/>
      <c r="H11" s="134"/>
      <c r="I11" s="104"/>
      <c r="J11" s="134"/>
      <c r="K11" s="133"/>
      <c r="L11" s="105"/>
      <c r="M11" s="133"/>
      <c r="N11" s="134"/>
      <c r="O11" s="106">
        <f t="shared" si="0"/>
        <v>0</v>
      </c>
      <c r="P11" s="107">
        <f t="shared" si="1"/>
        <v>0</v>
      </c>
    </row>
    <row r="12" spans="1:16" s="30" customFormat="1">
      <c r="A12" s="1"/>
      <c r="B12" s="99"/>
      <c r="C12" s="108"/>
      <c r="D12" s="100"/>
      <c r="E12" s="100"/>
      <c r="F12" s="132"/>
      <c r="G12" s="133"/>
      <c r="H12" s="134"/>
      <c r="I12" s="104"/>
      <c r="J12" s="134"/>
      <c r="K12" s="133"/>
      <c r="L12" s="105"/>
      <c r="M12" s="133"/>
      <c r="N12" s="134"/>
      <c r="O12" s="106">
        <f t="shared" si="0"/>
        <v>0</v>
      </c>
      <c r="P12" s="107">
        <f t="shared" si="1"/>
        <v>0</v>
      </c>
    </row>
    <row r="13" spans="1:16" s="30" customFormat="1">
      <c r="A13" s="1"/>
      <c r="B13" s="99"/>
      <c r="C13" s="108"/>
      <c r="D13" s="100"/>
      <c r="E13" s="100"/>
      <c r="F13" s="132"/>
      <c r="G13" s="133"/>
      <c r="H13" s="134"/>
      <c r="I13" s="104"/>
      <c r="J13" s="134"/>
      <c r="K13" s="133"/>
      <c r="L13" s="105"/>
      <c r="M13" s="133"/>
      <c r="N13" s="134"/>
      <c r="O13" s="106">
        <f t="shared" si="0"/>
        <v>0</v>
      </c>
      <c r="P13" s="107">
        <f t="shared" si="1"/>
        <v>0</v>
      </c>
    </row>
    <row r="14" spans="1:16" s="30" customFormat="1">
      <c r="A14" s="1"/>
      <c r="B14" s="99"/>
      <c r="C14" s="108"/>
      <c r="D14" s="100"/>
      <c r="E14" s="100"/>
      <c r="F14" s="132"/>
      <c r="G14" s="133"/>
      <c r="H14" s="134"/>
      <c r="I14" s="104"/>
      <c r="J14" s="134"/>
      <c r="K14" s="133"/>
      <c r="L14" s="105"/>
      <c r="M14" s="133"/>
      <c r="N14" s="134"/>
      <c r="O14" s="106">
        <f t="shared" si="0"/>
        <v>0</v>
      </c>
      <c r="P14" s="107">
        <f t="shared" si="1"/>
        <v>0</v>
      </c>
    </row>
    <row r="15" spans="1:16" s="30" customFormat="1">
      <c r="A15" s="1"/>
      <c r="B15" s="99"/>
      <c r="C15" s="108"/>
      <c r="D15" s="100"/>
      <c r="E15" s="100"/>
      <c r="F15" s="132"/>
      <c r="G15" s="133"/>
      <c r="H15" s="134"/>
      <c r="I15" s="104"/>
      <c r="J15" s="134"/>
      <c r="K15" s="133"/>
      <c r="L15" s="105"/>
      <c r="M15" s="133"/>
      <c r="N15" s="134"/>
      <c r="O15" s="106">
        <f t="shared" si="0"/>
        <v>0</v>
      </c>
      <c r="P15" s="107">
        <f t="shared" si="1"/>
        <v>0</v>
      </c>
    </row>
    <row r="16" spans="1:16" s="30" customFormat="1">
      <c r="A16" s="1"/>
      <c r="B16" s="99"/>
      <c r="C16" s="108"/>
      <c r="D16" s="100"/>
      <c r="E16" s="100"/>
      <c r="F16" s="132"/>
      <c r="G16" s="133"/>
      <c r="H16" s="134"/>
      <c r="I16" s="104"/>
      <c r="J16" s="134"/>
      <c r="K16" s="133"/>
      <c r="L16" s="105"/>
      <c r="M16" s="133"/>
      <c r="N16" s="134"/>
      <c r="O16" s="106">
        <f t="shared" ref="O16:O22" si="2">SUM(F16:N16)</f>
        <v>0</v>
      </c>
      <c r="P16" s="107">
        <f t="shared" ref="P16:P22" si="3">(F16*$F$5)+(G16*$G$5)+(H16*$H$5)+(I16*$I$5)+(J16*$J$5)+(K16*$K$5)+(L16*$L$5)+(M16*$M$5)+(N16*$N$5)</f>
        <v>0</v>
      </c>
    </row>
    <row r="17" spans="1:16" s="30" customFormat="1">
      <c r="A17" s="1"/>
      <c r="B17" s="99"/>
      <c r="C17" s="108"/>
      <c r="D17" s="100"/>
      <c r="E17" s="100"/>
      <c r="F17" s="132"/>
      <c r="G17" s="133"/>
      <c r="H17" s="134"/>
      <c r="I17" s="104"/>
      <c r="J17" s="134"/>
      <c r="K17" s="133"/>
      <c r="L17" s="105"/>
      <c r="M17" s="133"/>
      <c r="N17" s="134"/>
      <c r="O17" s="106">
        <f t="shared" si="2"/>
        <v>0</v>
      </c>
      <c r="P17" s="107">
        <f t="shared" si="3"/>
        <v>0</v>
      </c>
    </row>
    <row r="18" spans="1:16" s="30" customFormat="1" hidden="1">
      <c r="A18" s="1"/>
      <c r="B18" s="99"/>
      <c r="C18" s="108"/>
      <c r="D18" s="100"/>
      <c r="E18" s="100"/>
      <c r="F18" s="132"/>
      <c r="G18" s="133"/>
      <c r="H18" s="134"/>
      <c r="I18" s="104"/>
      <c r="J18" s="134"/>
      <c r="K18" s="133"/>
      <c r="L18" s="105"/>
      <c r="M18" s="133"/>
      <c r="N18" s="134"/>
      <c r="O18" s="106">
        <f t="shared" si="2"/>
        <v>0</v>
      </c>
      <c r="P18" s="107">
        <f t="shared" si="3"/>
        <v>0</v>
      </c>
    </row>
    <row r="19" spans="1:16" s="30" customFormat="1" hidden="1">
      <c r="A19" s="1"/>
      <c r="B19" s="99"/>
      <c r="C19" s="108"/>
      <c r="D19" s="100"/>
      <c r="E19" s="100"/>
      <c r="F19" s="132"/>
      <c r="G19" s="133"/>
      <c r="H19" s="134"/>
      <c r="I19" s="104"/>
      <c r="J19" s="134"/>
      <c r="K19" s="133"/>
      <c r="L19" s="105"/>
      <c r="M19" s="133"/>
      <c r="N19" s="134"/>
      <c r="O19" s="106">
        <f t="shared" si="2"/>
        <v>0</v>
      </c>
      <c r="P19" s="107">
        <f t="shared" si="3"/>
        <v>0</v>
      </c>
    </row>
    <row r="20" spans="1:16" s="30" customFormat="1" hidden="1">
      <c r="A20" s="1"/>
      <c r="B20" s="99"/>
      <c r="C20" s="108"/>
      <c r="D20" s="100"/>
      <c r="E20" s="100"/>
      <c r="F20" s="132"/>
      <c r="G20" s="133"/>
      <c r="H20" s="134"/>
      <c r="I20" s="104"/>
      <c r="J20" s="134"/>
      <c r="K20" s="133"/>
      <c r="L20" s="105"/>
      <c r="M20" s="133"/>
      <c r="N20" s="134"/>
      <c r="O20" s="106">
        <f t="shared" si="2"/>
        <v>0</v>
      </c>
      <c r="P20" s="107">
        <f t="shared" si="3"/>
        <v>0</v>
      </c>
    </row>
    <row r="21" spans="1:16" s="30" customFormat="1">
      <c r="A21" s="1"/>
      <c r="B21" s="99"/>
      <c r="C21" s="108"/>
      <c r="D21" s="100"/>
      <c r="E21" s="100"/>
      <c r="F21" s="101"/>
      <c r="G21" s="102"/>
      <c r="H21" s="103"/>
      <c r="I21" s="104"/>
      <c r="J21" s="103"/>
      <c r="K21" s="102"/>
      <c r="L21" s="105"/>
      <c r="M21" s="102"/>
      <c r="N21" s="103"/>
      <c r="O21" s="106">
        <f t="shared" si="2"/>
        <v>0</v>
      </c>
      <c r="P21" s="107">
        <f t="shared" si="3"/>
        <v>0</v>
      </c>
    </row>
    <row r="22" spans="1:16" s="30" customFormat="1">
      <c r="A22" s="1"/>
      <c r="B22" s="99"/>
      <c r="C22" s="108"/>
      <c r="D22" s="100"/>
      <c r="E22" s="100"/>
      <c r="F22" s="132"/>
      <c r="G22" s="133"/>
      <c r="H22" s="134"/>
      <c r="I22" s="104"/>
      <c r="J22" s="134"/>
      <c r="K22" s="133"/>
      <c r="L22" s="105"/>
      <c r="M22" s="133"/>
      <c r="N22" s="134"/>
      <c r="O22" s="106">
        <f t="shared" si="2"/>
        <v>0</v>
      </c>
      <c r="P22" s="107">
        <f t="shared" si="3"/>
        <v>0</v>
      </c>
    </row>
    <row r="23" spans="1:16" s="30" customFormat="1">
      <c r="A23" s="1"/>
      <c r="B23" s="99"/>
      <c r="C23" s="108"/>
      <c r="D23" s="100"/>
      <c r="E23" s="100"/>
      <c r="F23" s="132"/>
      <c r="G23" s="133"/>
      <c r="H23" s="134"/>
      <c r="I23" s="104"/>
      <c r="J23" s="134"/>
      <c r="K23" s="133"/>
      <c r="L23" s="105"/>
      <c r="M23" s="133"/>
      <c r="N23" s="134"/>
      <c r="O23" s="106">
        <f>SUM(F23:N23)</f>
        <v>0</v>
      </c>
      <c r="P23" s="107">
        <f>(F23*$F$5)+(G23*$G$5)+(H23*$H$5)+(I23*$I$5)+(J23*$J$5)+(K23*$K$5)+(L23*$L$5)+(M23*$M$5)+(N23*$N$5)</f>
        <v>0</v>
      </c>
    </row>
    <row r="24" spans="1:16">
      <c r="A24" s="38"/>
      <c r="B24" s="109" t="s">
        <v>21</v>
      </c>
      <c r="C24" s="109">
        <f t="shared" ref="C24:P24" si="4">SUM(C9:C23)</f>
        <v>0</v>
      </c>
      <c r="D24" s="109">
        <f t="shared" si="4"/>
        <v>0</v>
      </c>
      <c r="E24" s="109">
        <f t="shared" si="4"/>
        <v>0</v>
      </c>
      <c r="F24" s="109">
        <f t="shared" si="4"/>
        <v>0</v>
      </c>
      <c r="G24" s="109">
        <f t="shared" si="4"/>
        <v>0</v>
      </c>
      <c r="H24" s="109">
        <f t="shared" si="4"/>
        <v>0</v>
      </c>
      <c r="I24" s="109">
        <f t="shared" si="4"/>
        <v>0</v>
      </c>
      <c r="J24" s="109">
        <f t="shared" si="4"/>
        <v>0</v>
      </c>
      <c r="K24" s="109">
        <f t="shared" si="4"/>
        <v>0</v>
      </c>
      <c r="L24" s="109">
        <f t="shared" si="4"/>
        <v>0</v>
      </c>
      <c r="M24" s="109">
        <f t="shared" si="4"/>
        <v>0</v>
      </c>
      <c r="N24" s="109">
        <f t="shared" si="4"/>
        <v>0</v>
      </c>
      <c r="O24" s="109">
        <f t="shared" si="4"/>
        <v>0</v>
      </c>
      <c r="P24" s="109">
        <f t="shared" si="4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51"/>
  <sheetViews>
    <sheetView workbookViewId="0">
      <selection activeCell="B4" sqref="B4"/>
    </sheetView>
  </sheetViews>
  <sheetFormatPr defaultRowHeight="11.25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35</v>
      </c>
      <c r="C2" s="112" t="s">
        <v>36</v>
      </c>
    </row>
    <row r="3" spans="1:16" ht="12.75">
      <c r="B3" s="2" t="s">
        <v>129</v>
      </c>
      <c r="C3" s="2"/>
      <c r="D3" s="113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34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 t="s">
        <v>48</v>
      </c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>
      <c r="B9" s="58" t="s">
        <v>125</v>
      </c>
      <c r="C9" s="167"/>
      <c r="D9" s="51"/>
      <c r="E9" s="52"/>
      <c r="F9" s="53"/>
      <c r="G9" s="59">
        <v>70</v>
      </c>
      <c r="H9" s="60"/>
      <c r="I9" s="61">
        <v>35</v>
      </c>
      <c r="J9" s="60"/>
      <c r="K9" s="59">
        <v>30</v>
      </c>
      <c r="L9" s="62"/>
      <c r="M9" s="59"/>
      <c r="N9" s="60">
        <v>10</v>
      </c>
      <c r="O9" s="126">
        <f>SUM(C9:N9)</f>
        <v>145</v>
      </c>
      <c r="P9" s="37">
        <f>(C9*$C$5)+(F9*$F$5)+(G9*$G$5)+(H9*$H$5)+(I9*$I$5)+(J9*$J$5)+(K9*$K$5)+(L9*$L$5)+(M9*$M$5)+(N9*$N$5)</f>
        <v>85</v>
      </c>
    </row>
    <row r="10" spans="1:16">
      <c r="B10" s="58" t="s">
        <v>126</v>
      </c>
      <c r="C10" s="167"/>
      <c r="D10" s="51"/>
      <c r="E10" s="52"/>
      <c r="F10" s="53"/>
      <c r="G10" s="59">
        <v>229</v>
      </c>
      <c r="H10" s="60"/>
      <c r="I10" s="61">
        <v>38</v>
      </c>
      <c r="J10" s="60"/>
      <c r="K10" s="59">
        <v>25</v>
      </c>
      <c r="L10" s="62"/>
      <c r="M10" s="59"/>
      <c r="N10" s="60"/>
      <c r="O10" s="126">
        <f t="shared" ref="O10:O19" si="0">SUM(F10:N10)</f>
        <v>292</v>
      </c>
      <c r="P10" s="37">
        <f t="shared" ref="P10:P19" si="1">(F10*$F$5)+(G10*$G$5)+(H10*$H$5)+(I10*$I$5)+(J10*$J$5)+(K10*$K$5)+(L10*$L$5)+(M10*$M$5)+(N10*$N$5)</f>
        <v>101.25</v>
      </c>
    </row>
    <row r="11" spans="1:16">
      <c r="B11" s="58" t="s">
        <v>127</v>
      </c>
      <c r="C11" s="167"/>
      <c r="D11" s="51"/>
      <c r="E11" s="52"/>
      <c r="F11" s="53"/>
      <c r="G11" s="59">
        <v>100</v>
      </c>
      <c r="H11" s="60"/>
      <c r="I11" s="170"/>
      <c r="J11" s="60"/>
      <c r="K11" s="59"/>
      <c r="L11" s="62"/>
      <c r="M11" s="59"/>
      <c r="N11" s="60"/>
      <c r="O11" s="126">
        <f t="shared" si="0"/>
        <v>100</v>
      </c>
      <c r="P11" s="37">
        <f t="shared" si="1"/>
        <v>25</v>
      </c>
    </row>
    <row r="12" spans="1:16">
      <c r="B12" s="58"/>
      <c r="C12" s="167"/>
      <c r="D12" s="51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126">
        <f t="shared" si="0"/>
        <v>0</v>
      </c>
      <c r="P12" s="37">
        <f t="shared" si="1"/>
        <v>0</v>
      </c>
    </row>
    <row r="13" spans="1:16">
      <c r="B13" s="58"/>
      <c r="C13" s="167"/>
      <c r="D13" s="51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126">
        <f t="shared" si="0"/>
        <v>0</v>
      </c>
      <c r="P13" s="37">
        <f t="shared" si="1"/>
        <v>0</v>
      </c>
    </row>
    <row r="14" spans="1:16" hidden="1">
      <c r="B14" s="58"/>
      <c r="C14" s="167"/>
      <c r="D14" s="51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126">
        <f t="shared" si="0"/>
        <v>0</v>
      </c>
      <c r="P14" s="37">
        <f t="shared" si="1"/>
        <v>0</v>
      </c>
    </row>
    <row r="15" spans="1:16" hidden="1">
      <c r="B15" s="58"/>
      <c r="C15" s="167"/>
      <c r="D15" s="51"/>
      <c r="E15" s="52"/>
      <c r="F15" s="53"/>
      <c r="G15" s="59"/>
      <c r="H15" s="60"/>
      <c r="I15" s="170"/>
      <c r="J15" s="60"/>
      <c r="K15" s="59"/>
      <c r="L15" s="62"/>
      <c r="M15" s="59"/>
      <c r="N15" s="60"/>
      <c r="O15" s="126">
        <f t="shared" si="0"/>
        <v>0</v>
      </c>
      <c r="P15" s="37">
        <f t="shared" si="1"/>
        <v>0</v>
      </c>
    </row>
    <row r="16" spans="1:16" hidden="1">
      <c r="B16" s="58"/>
      <c r="C16" s="167"/>
      <c r="D16" s="51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126">
        <f t="shared" si="0"/>
        <v>0</v>
      </c>
      <c r="P16" s="37">
        <f t="shared" si="1"/>
        <v>0</v>
      </c>
    </row>
    <row r="17" spans="1:16" hidden="1">
      <c r="B17" s="58"/>
      <c r="C17" s="167"/>
      <c r="D17" s="51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126">
        <f t="shared" si="0"/>
        <v>0</v>
      </c>
      <c r="P17" s="37">
        <f t="shared" si="1"/>
        <v>0</v>
      </c>
    </row>
    <row r="18" spans="1:16" hidden="1">
      <c r="B18" s="58"/>
      <c r="C18" s="167"/>
      <c r="D18" s="51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126">
        <f t="shared" si="0"/>
        <v>0</v>
      </c>
      <c r="P18" s="37">
        <f t="shared" si="1"/>
        <v>0</v>
      </c>
    </row>
    <row r="19" spans="1:16" hidden="1">
      <c r="B19" s="58"/>
      <c r="C19" s="167"/>
      <c r="D19" s="51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126">
        <f t="shared" si="0"/>
        <v>0</v>
      </c>
      <c r="P19" s="37">
        <f t="shared" si="1"/>
        <v>0</v>
      </c>
    </row>
    <row r="20" spans="1:16" hidden="1">
      <c r="B20" s="58"/>
      <c r="C20" s="167"/>
      <c r="D20" s="51"/>
      <c r="E20" s="52"/>
      <c r="F20" s="53"/>
      <c r="G20" s="59"/>
      <c r="H20" s="60"/>
      <c r="I20" s="170"/>
      <c r="J20" s="60"/>
      <c r="K20" s="59"/>
      <c r="L20" s="62"/>
      <c r="M20" s="59"/>
      <c r="N20" s="60"/>
      <c r="O20" s="126">
        <f t="shared" ref="O20:O26" si="2">SUM(F20:N20)</f>
        <v>0</v>
      </c>
      <c r="P20" s="37">
        <f t="shared" ref="P20:P26" si="3">(F20*$F$5)+(G20*$G$5)+(H20*$H$5)+(I20*$I$5)+(J20*$J$5)+(K20*$K$5)+(L20*$L$5)+(M20*$M$5)+(N20*$N$5)</f>
        <v>0</v>
      </c>
    </row>
    <row r="21" spans="1:16" hidden="1">
      <c r="B21" s="58"/>
      <c r="C21" s="167"/>
      <c r="D21" s="51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126">
        <f t="shared" si="2"/>
        <v>0</v>
      </c>
      <c r="P21" s="37">
        <f t="shared" si="3"/>
        <v>0</v>
      </c>
    </row>
    <row r="22" spans="1:16" hidden="1">
      <c r="B22" s="58"/>
      <c r="C22" s="167"/>
      <c r="D22" s="51"/>
      <c r="E22" s="52"/>
      <c r="F22" s="53"/>
      <c r="G22" s="59"/>
      <c r="H22" s="60"/>
      <c r="I22" s="61"/>
      <c r="J22" s="60"/>
      <c r="K22" s="59"/>
      <c r="L22" s="62"/>
      <c r="M22" s="59"/>
      <c r="N22" s="60"/>
      <c r="O22" s="126">
        <f t="shared" si="2"/>
        <v>0</v>
      </c>
      <c r="P22" s="37">
        <f t="shared" si="3"/>
        <v>0</v>
      </c>
    </row>
    <row r="23" spans="1:16" hidden="1">
      <c r="B23" s="58"/>
      <c r="C23" s="167"/>
      <c r="D23" s="51"/>
      <c r="E23" s="52"/>
      <c r="F23" s="53"/>
      <c r="G23" s="59"/>
      <c r="H23" s="60"/>
      <c r="I23" s="61"/>
      <c r="J23" s="60"/>
      <c r="K23" s="59"/>
      <c r="L23" s="62"/>
      <c r="M23" s="59"/>
      <c r="N23" s="60"/>
      <c r="O23" s="126">
        <f t="shared" si="2"/>
        <v>0</v>
      </c>
      <c r="P23" s="37">
        <f t="shared" si="3"/>
        <v>0</v>
      </c>
    </row>
    <row r="24" spans="1:16" hidden="1">
      <c r="B24" s="58"/>
      <c r="C24" s="167"/>
      <c r="D24" s="51"/>
      <c r="E24" s="52"/>
      <c r="F24" s="53"/>
      <c r="G24" s="59"/>
      <c r="H24" s="60"/>
      <c r="I24" s="61"/>
      <c r="J24" s="60"/>
      <c r="K24" s="59"/>
      <c r="L24" s="62"/>
      <c r="M24" s="59"/>
      <c r="N24" s="60"/>
      <c r="O24" s="126">
        <f t="shared" si="2"/>
        <v>0</v>
      </c>
      <c r="P24" s="37">
        <f t="shared" si="3"/>
        <v>0</v>
      </c>
    </row>
    <row r="25" spans="1:16" hidden="1">
      <c r="B25" s="58"/>
      <c r="C25" s="167"/>
      <c r="D25" s="162"/>
      <c r="E25" s="52"/>
      <c r="F25" s="53"/>
      <c r="G25" s="59"/>
      <c r="H25" s="60"/>
      <c r="I25" s="61"/>
      <c r="J25" s="60"/>
      <c r="K25" s="59"/>
      <c r="L25" s="62"/>
      <c r="M25" s="59"/>
      <c r="N25" s="60"/>
      <c r="O25" s="126">
        <f t="shared" si="2"/>
        <v>0</v>
      </c>
      <c r="P25" s="37">
        <f t="shared" si="3"/>
        <v>0</v>
      </c>
    </row>
    <row r="26" spans="1:16" hidden="1">
      <c r="B26" s="58"/>
      <c r="C26" s="167"/>
      <c r="D26" s="51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126">
        <f t="shared" si="2"/>
        <v>0</v>
      </c>
      <c r="P26" s="37">
        <f t="shared" si="3"/>
        <v>0</v>
      </c>
    </row>
    <row r="27" spans="1:16" hidden="1">
      <c r="B27" s="58"/>
      <c r="C27" s="167"/>
      <c r="D27" s="51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126">
        <f t="shared" ref="O27:O34" si="4">SUM(F27:N27)</f>
        <v>0</v>
      </c>
      <c r="P27" s="37">
        <f t="shared" ref="P27:P34" si="5">(F27*$F$5)+(G27*$G$5)+(H27*$H$5)+(I27*$I$5)+(J27*$J$5)+(K27*$K$5)+(L27*$L$5)+(M27*$M$5)+(N27*$N$5)</f>
        <v>0</v>
      </c>
    </row>
    <row r="28" spans="1:16" hidden="1">
      <c r="B28" s="163"/>
      <c r="C28" s="167"/>
      <c r="D28" s="164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126">
        <f t="shared" si="4"/>
        <v>0</v>
      </c>
      <c r="P28" s="37">
        <f t="shared" si="5"/>
        <v>0</v>
      </c>
    </row>
    <row r="29" spans="1:16" hidden="1">
      <c r="B29" s="163"/>
      <c r="C29" s="168"/>
      <c r="D29" s="164"/>
      <c r="E29" s="52"/>
      <c r="F29" s="53"/>
      <c r="G29" s="59"/>
      <c r="H29" s="60"/>
      <c r="I29" s="170"/>
      <c r="J29" s="60"/>
      <c r="K29" s="59"/>
      <c r="L29" s="62"/>
      <c r="M29" s="59"/>
      <c r="N29" s="60"/>
      <c r="O29" s="126">
        <f t="shared" si="4"/>
        <v>0</v>
      </c>
      <c r="P29" s="37">
        <f t="shared" si="5"/>
        <v>0</v>
      </c>
    </row>
    <row r="30" spans="1:16" s="30" customFormat="1" hidden="1">
      <c r="A30" s="1"/>
      <c r="B30" s="165"/>
      <c r="C30" s="169"/>
      <c r="D30" s="166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126">
        <f t="shared" si="4"/>
        <v>0</v>
      </c>
      <c r="P30" s="37">
        <f t="shared" si="5"/>
        <v>0</v>
      </c>
    </row>
    <row r="31" spans="1:16" s="30" customFormat="1" hidden="1">
      <c r="A31" s="1"/>
      <c r="B31" s="137"/>
      <c r="C31" s="52"/>
      <c r="D31" s="58"/>
      <c r="E31" s="139"/>
      <c r="F31" s="115"/>
      <c r="G31" s="115"/>
      <c r="H31" s="116"/>
      <c r="I31" s="117"/>
      <c r="J31" s="118"/>
      <c r="K31" s="117"/>
      <c r="L31" s="118"/>
      <c r="M31" s="119"/>
      <c r="N31" s="114"/>
      <c r="O31" s="127">
        <f t="shared" si="4"/>
        <v>0</v>
      </c>
      <c r="P31" s="37">
        <f t="shared" si="5"/>
        <v>0</v>
      </c>
    </row>
    <row r="32" spans="1:16" s="30" customFormat="1" hidden="1">
      <c r="A32" s="1"/>
      <c r="B32" s="137"/>
      <c r="C32" s="52"/>
      <c r="D32" s="58"/>
      <c r="E32" s="139"/>
      <c r="F32" s="115"/>
      <c r="G32" s="115"/>
      <c r="H32" s="118"/>
      <c r="I32" s="117"/>
      <c r="J32" s="118"/>
      <c r="K32" s="117"/>
      <c r="L32" s="118"/>
      <c r="M32" s="59"/>
      <c r="N32" s="138"/>
      <c r="O32" s="36">
        <f t="shared" si="4"/>
        <v>0</v>
      </c>
      <c r="P32" s="37">
        <f t="shared" si="5"/>
        <v>0</v>
      </c>
    </row>
    <row r="33" spans="1:16" s="30" customFormat="1" hidden="1">
      <c r="A33" s="1"/>
      <c r="B33" s="13"/>
      <c r="C33" s="38"/>
      <c r="D33" s="125"/>
      <c r="E33" s="128"/>
      <c r="F33" s="120"/>
      <c r="G33" s="120"/>
      <c r="H33" s="121"/>
      <c r="I33" s="122"/>
      <c r="J33" s="121"/>
      <c r="K33" s="122"/>
      <c r="L33" s="121"/>
      <c r="M33" s="122"/>
      <c r="N33" s="123"/>
      <c r="O33" s="36">
        <f t="shared" si="4"/>
        <v>0</v>
      </c>
      <c r="P33" s="37">
        <f t="shared" si="5"/>
        <v>0</v>
      </c>
    </row>
    <row r="34" spans="1:16" s="30" customFormat="1">
      <c r="A34" s="1"/>
      <c r="B34" s="165"/>
      <c r="C34" s="169"/>
      <c r="D34" s="166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4"/>
        <v>0</v>
      </c>
      <c r="P34" s="37">
        <f t="shared" si="5"/>
        <v>0</v>
      </c>
    </row>
    <row r="35" spans="1:16" ht="12" thickBot="1">
      <c r="A35" s="38"/>
      <c r="B35" s="39" t="s">
        <v>21</v>
      </c>
      <c r="C35" s="39">
        <f t="shared" ref="C35:N35" si="6">SUM(C9:C34)</f>
        <v>0</v>
      </c>
      <c r="D35" s="39">
        <f t="shared" si="6"/>
        <v>0</v>
      </c>
      <c r="E35" s="39">
        <f t="shared" si="6"/>
        <v>0</v>
      </c>
      <c r="F35" s="39">
        <f t="shared" si="6"/>
        <v>0</v>
      </c>
      <c r="G35" s="39">
        <f t="shared" si="6"/>
        <v>399</v>
      </c>
      <c r="H35" s="39">
        <f t="shared" si="6"/>
        <v>0</v>
      </c>
      <c r="I35" s="39">
        <f t="shared" si="6"/>
        <v>73</v>
      </c>
      <c r="J35" s="39">
        <f t="shared" si="6"/>
        <v>0</v>
      </c>
      <c r="K35" s="39">
        <f t="shared" si="6"/>
        <v>55</v>
      </c>
      <c r="L35" s="39">
        <f t="shared" si="6"/>
        <v>0</v>
      </c>
      <c r="M35" s="39">
        <f t="shared" si="6"/>
        <v>0</v>
      </c>
      <c r="N35" s="39">
        <f t="shared" si="6"/>
        <v>10</v>
      </c>
      <c r="O35" s="39">
        <f>SUM(O9:O34)</f>
        <v>537</v>
      </c>
      <c r="P35" s="39">
        <f>SUM(P9:P34)</f>
        <v>211.25</v>
      </c>
    </row>
    <row r="36" spans="1:16">
      <c r="B36" s="38"/>
      <c r="C36" s="38"/>
      <c r="D36" s="38"/>
      <c r="E36" s="38"/>
      <c r="F36" s="40"/>
      <c r="G36" s="40"/>
      <c r="H36" s="40"/>
      <c r="I36" s="40"/>
      <c r="J36" s="40"/>
      <c r="K36" s="40"/>
      <c r="L36" s="40"/>
      <c r="M36" s="40"/>
      <c r="N36" s="40"/>
      <c r="O36" s="38"/>
      <c r="P36" s="38"/>
    </row>
    <row r="37" spans="1:16">
      <c r="O37" s="38"/>
    </row>
    <row r="38" spans="1:16" ht="12" thickBot="1">
      <c r="B38" s="33" t="s">
        <v>49</v>
      </c>
      <c r="C38" s="33"/>
      <c r="D38" s="33"/>
      <c r="E38" s="33"/>
      <c r="F38" s="34"/>
      <c r="G38" s="34"/>
      <c r="H38" s="34"/>
      <c r="I38" s="34"/>
      <c r="J38" s="34"/>
      <c r="K38" s="34"/>
      <c r="L38" s="34"/>
      <c r="M38" s="34"/>
      <c r="N38" s="34"/>
      <c r="O38" s="35"/>
      <c r="P38" s="35"/>
    </row>
    <row r="39" spans="1:16" ht="12" customHeight="1">
      <c r="B39" s="186" t="s">
        <v>128</v>
      </c>
      <c r="C39" s="51"/>
      <c r="D39" s="52"/>
      <c r="E39" s="52"/>
      <c r="F39" s="190">
        <v>25</v>
      </c>
      <c r="G39" s="187">
        <v>66</v>
      </c>
      <c r="H39" s="60"/>
      <c r="I39" s="188"/>
      <c r="J39" s="60"/>
      <c r="K39" s="187">
        <v>31</v>
      </c>
      <c r="L39" s="189"/>
      <c r="M39" s="59"/>
      <c r="N39" s="114">
        <v>18</v>
      </c>
      <c r="O39" s="36">
        <f>SUM(F39:N39)</f>
        <v>140</v>
      </c>
      <c r="P39" s="37">
        <f>(F39*$F$5)+(G39*$G$5)+(H39*$H$5)+(I39*$I$5)+(J39*$J$5)+(K39*$K$5)+(L39*$L$5)+(M39*$M$5)+(N39*$N$5)</f>
        <v>86</v>
      </c>
    </row>
    <row r="40" spans="1:16">
      <c r="B40" s="58"/>
      <c r="C40" s="52"/>
      <c r="D40" s="52"/>
      <c r="E40" s="52"/>
      <c r="F40" s="115"/>
      <c r="G40" s="117"/>
      <c r="H40" s="116"/>
      <c r="I40" s="117"/>
      <c r="J40" s="118"/>
      <c r="K40" s="117"/>
      <c r="L40" s="118"/>
      <c r="M40" s="119"/>
      <c r="N40" s="114"/>
      <c r="O40" s="36">
        <f>SUM(F40:N40)</f>
        <v>0</v>
      </c>
      <c r="P40" s="37">
        <f>(F40*$F$5)+(G40*$G$5)+(H40*$H$5)+(I40*$I$5)+(J40*$J$5)+(K40*$K$5)+(L40*$L$5)+(M40*$M$5)+(N40*$N$5)</f>
        <v>0</v>
      </c>
    </row>
    <row r="41" spans="1:16" ht="12" thickBot="1">
      <c r="B41" s="39" t="s">
        <v>21</v>
      </c>
      <c r="C41" s="39">
        <f t="shared" ref="C41:P41" si="7">SUM(C39:C40)</f>
        <v>0</v>
      </c>
      <c r="D41" s="39">
        <f t="shared" si="7"/>
        <v>0</v>
      </c>
      <c r="E41" s="39">
        <f t="shared" si="7"/>
        <v>0</v>
      </c>
      <c r="F41" s="39">
        <f t="shared" si="7"/>
        <v>25</v>
      </c>
      <c r="G41" s="39">
        <f t="shared" si="7"/>
        <v>66</v>
      </c>
      <c r="H41" s="39">
        <f t="shared" si="7"/>
        <v>0</v>
      </c>
      <c r="I41" s="39">
        <f t="shared" si="7"/>
        <v>0</v>
      </c>
      <c r="J41" s="39">
        <f t="shared" si="7"/>
        <v>0</v>
      </c>
      <c r="K41" s="39">
        <f t="shared" si="7"/>
        <v>31</v>
      </c>
      <c r="L41" s="39">
        <f t="shared" si="7"/>
        <v>0</v>
      </c>
      <c r="M41" s="39">
        <f t="shared" si="7"/>
        <v>0</v>
      </c>
      <c r="N41" s="39">
        <f t="shared" si="7"/>
        <v>18</v>
      </c>
      <c r="O41" s="39">
        <f t="shared" si="7"/>
        <v>140</v>
      </c>
      <c r="P41" s="124">
        <f t="shared" si="7"/>
        <v>86</v>
      </c>
    </row>
    <row r="43" spans="1:16" hidden="1"/>
    <row r="44" spans="1:16" ht="12" hidden="1" thickBot="1">
      <c r="B44" s="33" t="s">
        <v>50</v>
      </c>
      <c r="C44" s="33"/>
      <c r="D44" s="33"/>
      <c r="E44" s="33"/>
      <c r="F44" s="34"/>
      <c r="G44" s="34"/>
      <c r="H44" s="34"/>
      <c r="I44" s="34"/>
      <c r="J44" s="34"/>
      <c r="K44" s="34"/>
      <c r="L44" s="34"/>
      <c r="M44" s="34"/>
      <c r="N44" s="34"/>
      <c r="O44" s="35"/>
      <c r="P44" s="35"/>
    </row>
    <row r="45" spans="1:16" hidden="1">
      <c r="B45" s="58"/>
      <c r="C45" s="63"/>
      <c r="D45" s="52"/>
      <c r="E45" s="52"/>
      <c r="F45" s="53"/>
      <c r="G45" s="59"/>
      <c r="H45" s="60"/>
      <c r="I45" s="61"/>
      <c r="J45" s="60"/>
      <c r="K45" s="59"/>
      <c r="L45" s="62"/>
      <c r="M45" s="59"/>
      <c r="N45" s="60"/>
      <c r="O45" s="36">
        <f>SUM(F45:N45)</f>
        <v>0</v>
      </c>
      <c r="P45" s="37">
        <f>(F45*$F$5)+(G45*$G$5)+(H45*$H$5)+(I45*$I$5)+(J45*$J$5)+(K45*$K$5)+(L45*$L$5)+(M45*$M$5)+(N45*$N$5)</f>
        <v>0</v>
      </c>
    </row>
    <row r="46" spans="1:16" hidden="1">
      <c r="B46" s="58"/>
      <c r="C46" s="51"/>
      <c r="D46" s="52"/>
      <c r="E46" s="52"/>
      <c r="F46" s="53"/>
      <c r="G46" s="59"/>
      <c r="H46" s="60"/>
      <c r="I46" s="61"/>
      <c r="J46" s="60"/>
      <c r="K46" s="59"/>
      <c r="L46" s="62"/>
      <c r="M46" s="59"/>
      <c r="N46" s="60"/>
      <c r="O46" s="36">
        <f>SUM(F46:N46)</f>
        <v>0</v>
      </c>
      <c r="P46" s="37">
        <f>(F46*$F$5)+(G46*$G$5)+(H46*$H$5)+(I46*$I$5)+(J46*$J$5)+(K46*$K$5)+(L46*$L$5)+(M46*$M$5)+(N46*$N$5)</f>
        <v>0</v>
      </c>
    </row>
    <row r="47" spans="1:16" hidden="1">
      <c r="B47" s="58"/>
      <c r="C47" s="51"/>
      <c r="D47" s="52"/>
      <c r="E47" s="52"/>
      <c r="F47" s="53"/>
      <c r="G47" s="59"/>
      <c r="H47" s="60"/>
      <c r="I47" s="61"/>
      <c r="J47" s="60"/>
      <c r="K47" s="59"/>
      <c r="L47" s="62"/>
      <c r="M47" s="59"/>
      <c r="N47" s="60"/>
      <c r="O47" s="36">
        <f>SUM(C47:N47)</f>
        <v>0</v>
      </c>
      <c r="P47" s="37">
        <f>(C47*$C$5)+(G47*$G$5)+(H47*$H$5)+(I47*$I$5)+(J47*$J$5)+(K47*$K$5)+(L47*$L$5)+(M47*$M$5)+(N47*$N$5)</f>
        <v>0</v>
      </c>
    </row>
    <row r="48" spans="1:16" hidden="1">
      <c r="B48" s="125"/>
      <c r="C48" s="38"/>
      <c r="D48" s="38"/>
      <c r="E48" s="38"/>
      <c r="F48" s="120"/>
      <c r="G48" s="122"/>
      <c r="H48" s="121"/>
      <c r="I48" s="122"/>
      <c r="J48" s="121"/>
      <c r="K48" s="122"/>
      <c r="L48" s="121"/>
      <c r="M48" s="122"/>
      <c r="N48" s="123"/>
      <c r="O48" s="36"/>
      <c r="P48" s="37">
        <f>(F48*$F$5)+(G48*$G$5)+(H48*$H$5)+(I48*$I$5)+(J48*$J$5)+(K48*$K$5)+(L48*$L$5)+(M48*$M$5)+(N48*$N$5)</f>
        <v>0</v>
      </c>
    </row>
    <row r="49" spans="2:16" ht="12" hidden="1" thickBot="1">
      <c r="B49" s="39" t="s">
        <v>21</v>
      </c>
      <c r="C49" s="39">
        <f>SUM(C45:C46)</f>
        <v>0</v>
      </c>
      <c r="D49" s="39">
        <f>SUM(D45:D46)</f>
        <v>0</v>
      </c>
      <c r="E49" s="39">
        <f>SUM(E45:E46)</f>
        <v>0</v>
      </c>
      <c r="F49" s="39">
        <f>SUM(F45:F48)</f>
        <v>0</v>
      </c>
      <c r="G49" s="39">
        <f t="shared" ref="G49:O49" si="8">SUM(G45:G48)</f>
        <v>0</v>
      </c>
      <c r="H49" s="39">
        <f t="shared" si="8"/>
        <v>0</v>
      </c>
      <c r="I49" s="39">
        <f t="shared" si="8"/>
        <v>0</v>
      </c>
      <c r="J49" s="39">
        <f t="shared" si="8"/>
        <v>0</v>
      </c>
      <c r="K49" s="39">
        <f t="shared" si="8"/>
        <v>0</v>
      </c>
      <c r="L49" s="39">
        <f t="shared" si="8"/>
        <v>0</v>
      </c>
      <c r="M49" s="39">
        <f t="shared" si="8"/>
        <v>0</v>
      </c>
      <c r="N49" s="39">
        <f t="shared" si="8"/>
        <v>0</v>
      </c>
      <c r="O49" s="39">
        <f t="shared" si="8"/>
        <v>0</v>
      </c>
      <c r="P49" s="124">
        <f>SUM(P45:P48)</f>
        <v>0</v>
      </c>
    </row>
    <row r="50" spans="2:16">
      <c r="B50" s="54"/>
      <c r="C50" s="54"/>
      <c r="D50" s="54"/>
      <c r="E50" s="54"/>
      <c r="F50" s="54"/>
      <c r="G50" s="54"/>
      <c r="H50" s="54"/>
      <c r="I50" s="54"/>
      <c r="J50" s="54"/>
      <c r="K50" s="54"/>
      <c r="L50" s="54"/>
      <c r="M50" s="54"/>
      <c r="N50" s="54"/>
      <c r="O50" s="54"/>
      <c r="P50" s="171"/>
    </row>
    <row r="51" spans="2:16">
      <c r="N51" s="130" t="s">
        <v>29</v>
      </c>
      <c r="O51" s="129">
        <f>SUM(O35+O41+O49)</f>
        <v>677</v>
      </c>
      <c r="P51" s="129">
        <f>SUM(P35+P41+P49)</f>
        <v>297.25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2"/>
  <sheetViews>
    <sheetView workbookViewId="0">
      <selection activeCell="B9" sqref="B9:N10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37</v>
      </c>
    </row>
    <row r="3" spans="1:16" ht="12.75">
      <c r="B3" s="2" t="s">
        <v>83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/>
      <c r="C9" s="131"/>
      <c r="D9" s="100"/>
      <c r="E9" s="100"/>
      <c r="F9" s="132"/>
      <c r="G9" s="102"/>
      <c r="H9" s="103"/>
      <c r="I9" s="104"/>
      <c r="J9" s="103"/>
      <c r="K9" s="102"/>
      <c r="L9" s="105"/>
      <c r="M9" s="102"/>
      <c r="N9" s="103"/>
      <c r="O9" s="106">
        <f>SUM(F9:N9)</f>
        <v>0</v>
      </c>
      <c r="P9" s="107">
        <f>(F9*$F$5)+(G9*$G$5)+(H9*$H$5)+(I9*$I$5)+(J9*$J$5)+(K9*$K$5)+(L9*$L$5)+(M9*$M$5)+(N9*$N$5)</f>
        <v>0</v>
      </c>
    </row>
    <row r="10" spans="1:16" s="30" customFormat="1">
      <c r="A10" s="1"/>
      <c r="B10" s="99"/>
      <c r="C10" s="108"/>
      <c r="D10" s="100"/>
      <c r="E10" s="100"/>
      <c r="F10" s="132"/>
      <c r="G10" s="133"/>
      <c r="H10" s="134"/>
      <c r="I10" s="104"/>
      <c r="J10" s="134"/>
      <c r="K10" s="133"/>
      <c r="L10" s="105"/>
      <c r="M10" s="133"/>
      <c r="N10" s="134"/>
      <c r="O10" s="106">
        <f>SUM(F10:N10)</f>
        <v>0</v>
      </c>
      <c r="P10" s="107">
        <f>(F10*$F$5)+(G10*$G$5)+(H10*$H$5)+(I10*$I$5)+(J10*$J$5)+(K10*$K$5)+(L10*$L$5)+(M10*$M$5)+(N10*$N$5)</f>
        <v>0</v>
      </c>
    </row>
    <row r="11" spans="1:16" s="30" customFormat="1">
      <c r="A11" s="1"/>
      <c r="B11" s="99"/>
      <c r="C11" s="108"/>
      <c r="D11" s="100"/>
      <c r="E11" s="100"/>
      <c r="F11" s="101"/>
      <c r="G11" s="102"/>
      <c r="H11" s="103"/>
      <c r="I11" s="104"/>
      <c r="J11" s="103"/>
      <c r="K11" s="102"/>
      <c r="L11" s="105"/>
      <c r="M11" s="102"/>
      <c r="N11" s="103"/>
      <c r="O11" s="106">
        <f>SUM(F11:N11)</f>
        <v>0</v>
      </c>
      <c r="P11" s="107">
        <f>(F11*$F$5)+(G11*$G$5)+(H11*$H$5)+(I11*$I$5)+(J11*$J$5)+(K11*$K$5)+(L11*$L$5)+(M11*$M$5)+(N11*$N$5)</f>
        <v>0</v>
      </c>
    </row>
    <row r="12" spans="1:16">
      <c r="A12" s="38"/>
      <c r="B12" s="109" t="s">
        <v>21</v>
      </c>
      <c r="C12" s="109">
        <f t="shared" ref="C12:P12" si="0">SUM(C9:C11)</f>
        <v>0</v>
      </c>
      <c r="D12" s="109">
        <f t="shared" si="0"/>
        <v>0</v>
      </c>
      <c r="E12" s="109">
        <f t="shared" si="0"/>
        <v>0</v>
      </c>
      <c r="F12" s="109">
        <f t="shared" si="0"/>
        <v>0</v>
      </c>
      <c r="G12" s="109">
        <f t="shared" si="0"/>
        <v>0</v>
      </c>
      <c r="H12" s="109">
        <f t="shared" si="0"/>
        <v>0</v>
      </c>
      <c r="I12" s="109">
        <f t="shared" si="0"/>
        <v>0</v>
      </c>
      <c r="J12" s="109">
        <f t="shared" si="0"/>
        <v>0</v>
      </c>
      <c r="K12" s="109">
        <f t="shared" si="0"/>
        <v>0</v>
      </c>
      <c r="L12" s="109">
        <f t="shared" si="0"/>
        <v>0</v>
      </c>
      <c r="M12" s="109">
        <f t="shared" si="0"/>
        <v>0</v>
      </c>
      <c r="N12" s="109">
        <f t="shared" si="0"/>
        <v>0</v>
      </c>
      <c r="O12" s="109">
        <f t="shared" si="0"/>
        <v>0</v>
      </c>
      <c r="P12" s="109">
        <f t="shared" si="0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1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68" sqref="B68"/>
    </sheetView>
  </sheetViews>
  <sheetFormatPr defaultRowHeight="11.25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84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33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177" t="s">
        <v>85</v>
      </c>
      <c r="C7" s="178"/>
      <c r="D7" s="179"/>
      <c r="E7" s="179"/>
      <c r="F7" s="180"/>
      <c r="G7" s="181">
        <v>9771</v>
      </c>
      <c r="H7" s="182"/>
      <c r="I7" s="183"/>
      <c r="J7" s="182"/>
      <c r="K7" s="181"/>
      <c r="L7" s="184"/>
      <c r="M7" s="181"/>
      <c r="N7" s="182">
        <v>29</v>
      </c>
      <c r="O7" s="36">
        <f t="shared" ref="O7:O15" si="0">SUM(F7:N7)</f>
        <v>9800</v>
      </c>
      <c r="P7" s="37">
        <f t="shared" ref="P7:P15" si="1">(F7*$F$3)+(G7*$G$3)+(H7*$H$3)+(I7*$I$3)+(J7*$J$3)+(K7*$K$3)+(L7*$L$3)+(M7*$M$3)+(N7*$N$3)</f>
        <v>2500.75</v>
      </c>
    </row>
    <row r="8" spans="1:16" s="30" customFormat="1">
      <c r="A8" s="1"/>
      <c r="B8" s="177" t="s">
        <v>86</v>
      </c>
      <c r="C8" s="185"/>
      <c r="D8" s="179"/>
      <c r="E8" s="179"/>
      <c r="F8" s="180"/>
      <c r="G8" s="181">
        <v>1425</v>
      </c>
      <c r="H8" s="182"/>
      <c r="I8" s="183"/>
      <c r="J8" s="182"/>
      <c r="K8" s="181"/>
      <c r="L8" s="184"/>
      <c r="M8" s="181"/>
      <c r="N8" s="182"/>
      <c r="O8" s="36">
        <f t="shared" si="0"/>
        <v>1425</v>
      </c>
      <c r="P8" s="37">
        <f t="shared" si="1"/>
        <v>356.25</v>
      </c>
    </row>
    <row r="9" spans="1:16" s="30" customFormat="1">
      <c r="A9" s="1"/>
      <c r="B9" s="177" t="s">
        <v>87</v>
      </c>
      <c r="C9" s="185"/>
      <c r="D9" s="179"/>
      <c r="E9" s="179"/>
      <c r="F9" s="180"/>
      <c r="G9" s="181">
        <v>1033</v>
      </c>
      <c r="H9" s="182"/>
      <c r="I9" s="183"/>
      <c r="J9" s="182"/>
      <c r="K9" s="181"/>
      <c r="L9" s="184"/>
      <c r="M9" s="181"/>
      <c r="N9" s="182">
        <v>5</v>
      </c>
      <c r="O9" s="36">
        <f t="shared" si="0"/>
        <v>1038</v>
      </c>
      <c r="P9" s="37">
        <f t="shared" si="1"/>
        <v>268.25</v>
      </c>
    </row>
    <row r="10" spans="1:16" s="30" customFormat="1">
      <c r="A10" s="1"/>
      <c r="B10" s="177" t="s">
        <v>88</v>
      </c>
      <c r="C10" s="185"/>
      <c r="D10" s="179"/>
      <c r="E10" s="179"/>
      <c r="F10" s="180"/>
      <c r="G10" s="181"/>
      <c r="H10" s="182"/>
      <c r="I10" s="183"/>
      <c r="J10" s="182"/>
      <c r="K10" s="181"/>
      <c r="L10" s="184"/>
      <c r="M10" s="181"/>
      <c r="N10" s="182">
        <v>72</v>
      </c>
      <c r="O10" s="36">
        <f t="shared" si="0"/>
        <v>72</v>
      </c>
      <c r="P10" s="37">
        <f t="shared" si="1"/>
        <v>144</v>
      </c>
    </row>
    <row r="11" spans="1:16" s="30" customFormat="1">
      <c r="A11" s="1"/>
      <c r="B11" s="177" t="s">
        <v>89</v>
      </c>
      <c r="C11" s="185"/>
      <c r="D11" s="179"/>
      <c r="E11" s="179"/>
      <c r="F11" s="180"/>
      <c r="G11" s="181">
        <v>370</v>
      </c>
      <c r="H11" s="182"/>
      <c r="I11" s="183">
        <v>52</v>
      </c>
      <c r="J11" s="182"/>
      <c r="K11" s="181">
        <v>2</v>
      </c>
      <c r="L11" s="184"/>
      <c r="M11" s="181"/>
      <c r="N11" s="182">
        <v>11</v>
      </c>
      <c r="O11" s="36">
        <f t="shared" si="0"/>
        <v>435</v>
      </c>
      <c r="P11" s="37">
        <f t="shared" si="1"/>
        <v>142.5</v>
      </c>
    </row>
    <row r="12" spans="1:16" s="30" customFormat="1">
      <c r="A12" s="1"/>
      <c r="B12" s="177" t="s">
        <v>90</v>
      </c>
      <c r="C12" s="185"/>
      <c r="D12" s="179"/>
      <c r="E12" s="179"/>
      <c r="F12" s="180"/>
      <c r="G12" s="181">
        <v>400</v>
      </c>
      <c r="H12" s="182"/>
      <c r="I12" s="183"/>
      <c r="J12" s="182"/>
      <c r="K12" s="181"/>
      <c r="L12" s="184"/>
      <c r="M12" s="181"/>
      <c r="N12" s="182"/>
      <c r="O12" s="36">
        <f t="shared" si="0"/>
        <v>400</v>
      </c>
      <c r="P12" s="37">
        <f t="shared" si="1"/>
        <v>100</v>
      </c>
    </row>
    <row r="13" spans="1:16" s="30" customFormat="1">
      <c r="A13" s="1"/>
      <c r="B13" s="177" t="s">
        <v>91</v>
      </c>
      <c r="C13" s="185"/>
      <c r="D13" s="179"/>
      <c r="E13" s="179"/>
      <c r="F13" s="180"/>
      <c r="G13" s="181">
        <v>355</v>
      </c>
      <c r="H13" s="182"/>
      <c r="I13" s="183"/>
      <c r="J13" s="182"/>
      <c r="K13" s="181"/>
      <c r="L13" s="184"/>
      <c r="M13" s="181"/>
      <c r="N13" s="182"/>
      <c r="O13" s="36">
        <f t="shared" si="0"/>
        <v>355</v>
      </c>
      <c r="P13" s="37">
        <f t="shared" si="1"/>
        <v>88.75</v>
      </c>
    </row>
    <row r="14" spans="1:16" s="30" customFormat="1">
      <c r="A14" s="1"/>
      <c r="B14" s="177" t="s">
        <v>92</v>
      </c>
      <c r="C14" s="185"/>
      <c r="D14" s="179"/>
      <c r="E14" s="179"/>
      <c r="F14" s="180"/>
      <c r="G14" s="181">
        <v>260</v>
      </c>
      <c r="H14" s="182"/>
      <c r="I14" s="183">
        <v>5</v>
      </c>
      <c r="J14" s="182"/>
      <c r="K14" s="181"/>
      <c r="L14" s="184"/>
      <c r="M14" s="181"/>
      <c r="N14" s="182"/>
      <c r="O14" s="36">
        <f t="shared" si="0"/>
        <v>265</v>
      </c>
      <c r="P14" s="37">
        <f t="shared" si="1"/>
        <v>67.5</v>
      </c>
    </row>
    <row r="15" spans="1:16" s="30" customFormat="1">
      <c r="A15" s="1"/>
      <c r="B15" s="177" t="s">
        <v>93</v>
      </c>
      <c r="C15" s="185"/>
      <c r="D15" s="179"/>
      <c r="E15" s="179"/>
      <c r="F15" s="180"/>
      <c r="G15" s="181">
        <v>206</v>
      </c>
      <c r="H15" s="182"/>
      <c r="I15" s="183">
        <v>20</v>
      </c>
      <c r="J15" s="182"/>
      <c r="K15" s="181"/>
      <c r="L15" s="184"/>
      <c r="M15" s="181"/>
      <c r="N15" s="182"/>
      <c r="O15" s="36">
        <f t="shared" si="0"/>
        <v>226</v>
      </c>
      <c r="P15" s="37">
        <f t="shared" si="1"/>
        <v>61.5</v>
      </c>
    </row>
    <row r="16" spans="1:16" s="30" customFormat="1">
      <c r="A16" s="1"/>
      <c r="B16" s="177" t="s">
        <v>94</v>
      </c>
      <c r="C16" s="185"/>
      <c r="D16" s="179"/>
      <c r="E16" s="179"/>
      <c r="F16" s="180"/>
      <c r="G16" s="181">
        <v>168</v>
      </c>
      <c r="H16" s="182"/>
      <c r="I16" s="183"/>
      <c r="J16" s="182"/>
      <c r="K16" s="181"/>
      <c r="L16" s="184"/>
      <c r="M16" s="181"/>
      <c r="N16" s="182">
        <v>1</v>
      </c>
      <c r="O16" s="36">
        <f t="shared" ref="O16:O21" si="2">SUM(F16:N16)</f>
        <v>169</v>
      </c>
      <c r="P16" s="37">
        <f t="shared" ref="P16:P21" si="3">(F16*$F$3)+(G16*$G$3)+(H16*$H$3)+(I16*$I$3)+(J16*$J$3)+(K16*$K$3)+(L16*$L$3)+(M16*$M$3)+(N16*$N$3)</f>
        <v>44</v>
      </c>
    </row>
    <row r="17" spans="1:16" s="30" customFormat="1">
      <c r="A17" s="1"/>
      <c r="B17" s="177" t="s">
        <v>95</v>
      </c>
      <c r="C17" s="185"/>
      <c r="D17" s="179"/>
      <c r="E17" s="179"/>
      <c r="F17" s="180">
        <v>9</v>
      </c>
      <c r="G17" s="181">
        <v>21</v>
      </c>
      <c r="H17" s="182"/>
      <c r="I17" s="183">
        <v>3</v>
      </c>
      <c r="J17" s="182"/>
      <c r="K17" s="181">
        <v>4</v>
      </c>
      <c r="L17" s="184"/>
      <c r="M17" s="181"/>
      <c r="N17" s="182">
        <v>8</v>
      </c>
      <c r="O17" s="36">
        <f t="shared" si="2"/>
        <v>45</v>
      </c>
      <c r="P17" s="37">
        <f t="shared" si="3"/>
        <v>27.65</v>
      </c>
    </row>
    <row r="18" spans="1:16" s="30" customFormat="1">
      <c r="A18" s="1"/>
      <c r="B18" s="177" t="s">
        <v>96</v>
      </c>
      <c r="C18" s="185"/>
      <c r="D18" s="179"/>
      <c r="E18" s="179"/>
      <c r="F18" s="180"/>
      <c r="G18" s="181">
        <v>100</v>
      </c>
      <c r="H18" s="182"/>
      <c r="I18" s="183"/>
      <c r="J18" s="182"/>
      <c r="K18" s="181"/>
      <c r="L18" s="184"/>
      <c r="M18" s="181"/>
      <c r="N18" s="182"/>
      <c r="O18" s="36">
        <f t="shared" si="2"/>
        <v>100</v>
      </c>
      <c r="P18" s="37">
        <f t="shared" si="3"/>
        <v>25</v>
      </c>
    </row>
    <row r="19" spans="1:16" s="30" customFormat="1">
      <c r="A19" s="1"/>
      <c r="B19" s="177" t="s">
        <v>97</v>
      </c>
      <c r="C19" s="185"/>
      <c r="D19" s="179"/>
      <c r="E19" s="179"/>
      <c r="F19" s="180"/>
      <c r="G19" s="181">
        <v>89</v>
      </c>
      <c r="H19" s="182"/>
      <c r="I19" s="183"/>
      <c r="J19" s="182"/>
      <c r="K19" s="181"/>
      <c r="L19" s="184"/>
      <c r="M19" s="181"/>
      <c r="N19" s="182">
        <v>2</v>
      </c>
      <c r="O19" s="36">
        <f t="shared" si="2"/>
        <v>91</v>
      </c>
      <c r="P19" s="37">
        <f t="shared" si="3"/>
        <v>26.25</v>
      </c>
    </row>
    <row r="20" spans="1:16" s="30" customFormat="1">
      <c r="A20" s="1"/>
      <c r="B20" s="177" t="s">
        <v>98</v>
      </c>
      <c r="C20" s="185"/>
      <c r="D20" s="179"/>
      <c r="E20" s="179"/>
      <c r="F20" s="180"/>
      <c r="G20" s="181">
        <v>70</v>
      </c>
      <c r="H20" s="182"/>
      <c r="I20" s="183"/>
      <c r="J20" s="182"/>
      <c r="K20" s="181"/>
      <c r="L20" s="184"/>
      <c r="M20" s="181"/>
      <c r="N20" s="182"/>
      <c r="O20" s="36">
        <f t="shared" si="2"/>
        <v>70</v>
      </c>
      <c r="P20" s="37">
        <f t="shared" si="3"/>
        <v>17.5</v>
      </c>
    </row>
    <row r="21" spans="1:16" s="30" customFormat="1">
      <c r="A21" s="1"/>
      <c r="B21" s="177" t="s">
        <v>99</v>
      </c>
      <c r="C21" s="185"/>
      <c r="D21" s="179"/>
      <c r="E21" s="179"/>
      <c r="F21" s="180"/>
      <c r="G21" s="181">
        <v>60</v>
      </c>
      <c r="H21" s="182"/>
      <c r="I21" s="183"/>
      <c r="J21" s="182"/>
      <c r="K21" s="181"/>
      <c r="L21" s="184"/>
      <c r="M21" s="181"/>
      <c r="N21" s="182"/>
      <c r="O21" s="36">
        <f t="shared" si="2"/>
        <v>60</v>
      </c>
      <c r="P21" s="37">
        <f t="shared" si="3"/>
        <v>15</v>
      </c>
    </row>
    <row r="22" spans="1:16" s="30" customFormat="1">
      <c r="A22" s="1"/>
      <c r="B22" s="177" t="s">
        <v>100</v>
      </c>
      <c r="C22" s="185"/>
      <c r="D22" s="179"/>
      <c r="E22" s="179"/>
      <c r="F22" s="180"/>
      <c r="G22" s="181">
        <v>60</v>
      </c>
      <c r="H22" s="182"/>
      <c r="I22" s="183"/>
      <c r="J22" s="182"/>
      <c r="K22" s="181"/>
      <c r="L22" s="184"/>
      <c r="M22" s="181"/>
      <c r="N22" s="182"/>
      <c r="O22" s="36">
        <f>SUM(F22:N22)</f>
        <v>60</v>
      </c>
      <c r="P22" s="37">
        <f>(F22*$F$3)+(G22*$G$3)+(H22*$H$3)+(I22*$I$3)+(J22*$J$3)+(K22*$K$3)+(L22*$L$3)+(M22*$M$3)+(N22*$N$3)</f>
        <v>15</v>
      </c>
    </row>
    <row r="23" spans="1:16" s="30" customFormat="1">
      <c r="A23" s="1"/>
      <c r="B23" s="177" t="s">
        <v>101</v>
      </c>
      <c r="C23" s="185"/>
      <c r="D23" s="179"/>
      <c r="E23" s="179"/>
      <c r="F23" s="180"/>
      <c r="G23" s="181">
        <v>39</v>
      </c>
      <c r="H23" s="182"/>
      <c r="I23" s="183"/>
      <c r="J23" s="182"/>
      <c r="K23" s="181">
        <v>1</v>
      </c>
      <c r="L23" s="184"/>
      <c r="M23" s="181"/>
      <c r="N23" s="182">
        <v>2</v>
      </c>
      <c r="O23" s="36">
        <f>SUM(F23:N23)</f>
        <v>42</v>
      </c>
      <c r="P23" s="37">
        <f>(F23*$F$3)+(G23*$G$3)+(H23*$H$3)+(I23*$I$3)+(J23*$J$3)+(K23*$K$3)+(L23*$L$3)+(M23*$M$3)+(N23*$N$3)</f>
        <v>14.75</v>
      </c>
    </row>
    <row r="24" spans="1:16" s="30" customFormat="1">
      <c r="A24" s="1"/>
      <c r="B24" s="177" t="s">
        <v>102</v>
      </c>
      <c r="C24" s="185"/>
      <c r="D24" s="179"/>
      <c r="E24" s="179"/>
      <c r="F24" s="180"/>
      <c r="G24" s="181">
        <v>53</v>
      </c>
      <c r="H24" s="182"/>
      <c r="I24" s="183"/>
      <c r="J24" s="182"/>
      <c r="K24" s="181"/>
      <c r="L24" s="184"/>
      <c r="M24" s="181"/>
      <c r="N24" s="182"/>
      <c r="O24" s="36">
        <f t="shared" ref="O24:O36" si="4">SUM(F24:N24)</f>
        <v>53</v>
      </c>
      <c r="P24" s="37">
        <f t="shared" ref="P24:P36" si="5">(F24*$F$3)+(G24*$G$3)+(H24*$H$3)+(I24*$I$3)+(J24*$J$3)+(K24*$K$3)+(L24*$L$3)+(M24*$M$3)+(N24*$N$3)</f>
        <v>13.25</v>
      </c>
    </row>
    <row r="25" spans="1:16" s="30" customFormat="1">
      <c r="A25" s="1"/>
      <c r="B25" s="177" t="s">
        <v>103</v>
      </c>
      <c r="C25" s="185"/>
      <c r="D25" s="179"/>
      <c r="E25" s="179"/>
      <c r="F25" s="180"/>
      <c r="G25" s="181">
        <v>50</v>
      </c>
      <c r="H25" s="182"/>
      <c r="I25" s="183"/>
      <c r="J25" s="182"/>
      <c r="K25" s="181"/>
      <c r="L25" s="184"/>
      <c r="M25" s="181"/>
      <c r="N25" s="182"/>
      <c r="O25" s="36">
        <f t="shared" si="4"/>
        <v>50</v>
      </c>
      <c r="P25" s="37">
        <f t="shared" si="5"/>
        <v>12.5</v>
      </c>
    </row>
    <row r="26" spans="1:16" s="30" customFormat="1">
      <c r="A26" s="1"/>
      <c r="B26" s="177" t="s">
        <v>104</v>
      </c>
      <c r="C26" s="185"/>
      <c r="D26" s="179"/>
      <c r="E26" s="179"/>
      <c r="F26" s="180"/>
      <c r="G26" s="181">
        <v>50</v>
      </c>
      <c r="H26" s="182"/>
      <c r="I26" s="183"/>
      <c r="J26" s="182"/>
      <c r="K26" s="181"/>
      <c r="L26" s="184"/>
      <c r="M26" s="181"/>
      <c r="N26" s="182"/>
      <c r="O26" s="36">
        <f t="shared" si="4"/>
        <v>50</v>
      </c>
      <c r="P26" s="37">
        <f t="shared" si="5"/>
        <v>12.5</v>
      </c>
    </row>
    <row r="27" spans="1:16" s="30" customFormat="1">
      <c r="A27" s="1"/>
      <c r="B27" s="177" t="s">
        <v>105</v>
      </c>
      <c r="C27" s="185"/>
      <c r="D27" s="179"/>
      <c r="E27" s="179"/>
      <c r="F27" s="180"/>
      <c r="G27" s="181">
        <v>37</v>
      </c>
      <c r="H27" s="182"/>
      <c r="I27" s="183"/>
      <c r="J27" s="182"/>
      <c r="K27" s="181"/>
      <c r="L27" s="184"/>
      <c r="M27" s="181"/>
      <c r="N27" s="182">
        <v>1</v>
      </c>
      <c r="O27" s="36">
        <f t="shared" si="4"/>
        <v>38</v>
      </c>
      <c r="P27" s="37">
        <f t="shared" si="5"/>
        <v>11.25</v>
      </c>
    </row>
    <row r="28" spans="1:16" s="30" customFormat="1">
      <c r="A28" s="1"/>
      <c r="B28" s="177" t="s">
        <v>106</v>
      </c>
      <c r="C28" s="185"/>
      <c r="D28" s="179"/>
      <c r="E28" s="179"/>
      <c r="F28" s="180"/>
      <c r="G28" s="181">
        <v>40</v>
      </c>
      <c r="H28" s="182"/>
      <c r="I28" s="183"/>
      <c r="J28" s="182"/>
      <c r="K28" s="181"/>
      <c r="L28" s="184"/>
      <c r="M28" s="181"/>
      <c r="N28" s="182"/>
      <c r="O28" s="36">
        <f t="shared" si="4"/>
        <v>40</v>
      </c>
      <c r="P28" s="37">
        <f t="shared" si="5"/>
        <v>10</v>
      </c>
    </row>
    <row r="29" spans="1:16" s="30" customFormat="1">
      <c r="A29" s="1"/>
      <c r="B29" s="177" t="s">
        <v>107</v>
      </c>
      <c r="C29" s="185"/>
      <c r="D29" s="179"/>
      <c r="E29" s="179"/>
      <c r="F29" s="180">
        <v>3</v>
      </c>
      <c r="G29" s="181">
        <v>11</v>
      </c>
      <c r="H29" s="182"/>
      <c r="I29" s="183"/>
      <c r="J29" s="182"/>
      <c r="K29" s="181">
        <v>1</v>
      </c>
      <c r="L29" s="184"/>
      <c r="M29" s="181"/>
      <c r="N29" s="182">
        <v>2</v>
      </c>
      <c r="O29" s="36">
        <f t="shared" si="4"/>
        <v>17</v>
      </c>
      <c r="P29" s="37">
        <f t="shared" si="5"/>
        <v>8.0500000000000007</v>
      </c>
    </row>
    <row r="30" spans="1:16" s="30" customFormat="1">
      <c r="A30" s="1"/>
      <c r="B30" s="177" t="s">
        <v>108</v>
      </c>
      <c r="C30" s="185"/>
      <c r="D30" s="179"/>
      <c r="E30" s="179"/>
      <c r="F30" s="180"/>
      <c r="G30" s="181">
        <v>25</v>
      </c>
      <c r="H30" s="182"/>
      <c r="I30" s="183"/>
      <c r="J30" s="182"/>
      <c r="K30" s="181"/>
      <c r="L30" s="184"/>
      <c r="M30" s="181"/>
      <c r="N30" s="182"/>
      <c r="O30" s="36">
        <f t="shared" si="4"/>
        <v>25</v>
      </c>
      <c r="P30" s="37">
        <f t="shared" si="5"/>
        <v>6.25</v>
      </c>
    </row>
    <row r="31" spans="1:16" s="30" customFormat="1">
      <c r="A31" s="1"/>
      <c r="B31" s="177" t="s">
        <v>109</v>
      </c>
      <c r="C31" s="185"/>
      <c r="D31" s="179"/>
      <c r="E31" s="179"/>
      <c r="F31" s="180"/>
      <c r="G31" s="181">
        <v>20</v>
      </c>
      <c r="H31" s="182"/>
      <c r="I31" s="183"/>
      <c r="J31" s="182"/>
      <c r="K31" s="181"/>
      <c r="L31" s="184"/>
      <c r="M31" s="181"/>
      <c r="N31" s="182"/>
      <c r="O31" s="36">
        <f t="shared" si="4"/>
        <v>20</v>
      </c>
      <c r="P31" s="37">
        <f t="shared" si="5"/>
        <v>5</v>
      </c>
    </row>
    <row r="32" spans="1:16" s="30" customFormat="1">
      <c r="A32" s="1"/>
      <c r="B32" s="177" t="s">
        <v>110</v>
      </c>
      <c r="C32" s="185"/>
      <c r="D32" s="179"/>
      <c r="E32" s="179"/>
      <c r="F32" s="180"/>
      <c r="G32" s="181">
        <v>20</v>
      </c>
      <c r="H32" s="182"/>
      <c r="I32" s="183"/>
      <c r="J32" s="182"/>
      <c r="K32" s="181"/>
      <c r="L32" s="184"/>
      <c r="M32" s="181"/>
      <c r="N32" s="182"/>
      <c r="O32" s="36">
        <f t="shared" si="4"/>
        <v>20</v>
      </c>
      <c r="P32" s="37">
        <f t="shared" si="5"/>
        <v>5</v>
      </c>
    </row>
    <row r="33" spans="1:16" s="30" customFormat="1">
      <c r="A33" s="1"/>
      <c r="B33" s="177" t="s">
        <v>111</v>
      </c>
      <c r="C33" s="185"/>
      <c r="D33" s="179"/>
      <c r="E33" s="179"/>
      <c r="F33" s="180"/>
      <c r="G33" s="181">
        <v>20</v>
      </c>
      <c r="H33" s="182"/>
      <c r="I33" s="183"/>
      <c r="J33" s="182"/>
      <c r="K33" s="181"/>
      <c r="L33" s="184"/>
      <c r="M33" s="181"/>
      <c r="N33" s="182"/>
      <c r="O33" s="36">
        <f t="shared" si="4"/>
        <v>20</v>
      </c>
      <c r="P33" s="37">
        <f t="shared" si="5"/>
        <v>5</v>
      </c>
    </row>
    <row r="34" spans="1:16" s="30" customFormat="1">
      <c r="A34" s="1"/>
      <c r="B34" s="177" t="s">
        <v>112</v>
      </c>
      <c r="C34" s="185"/>
      <c r="D34" s="179"/>
      <c r="E34" s="179"/>
      <c r="F34" s="180"/>
      <c r="G34" s="181">
        <v>20</v>
      </c>
      <c r="H34" s="182"/>
      <c r="I34" s="183"/>
      <c r="J34" s="182"/>
      <c r="K34" s="181"/>
      <c r="L34" s="184"/>
      <c r="M34" s="181"/>
      <c r="N34" s="182"/>
      <c r="O34" s="36">
        <f t="shared" si="4"/>
        <v>20</v>
      </c>
      <c r="P34" s="37">
        <f t="shared" si="5"/>
        <v>5</v>
      </c>
    </row>
    <row r="35" spans="1:16" s="30" customFormat="1">
      <c r="A35" s="1"/>
      <c r="B35" s="177" t="s">
        <v>113</v>
      </c>
      <c r="C35" s="185"/>
      <c r="D35" s="179"/>
      <c r="E35" s="179"/>
      <c r="F35" s="180"/>
      <c r="G35" s="181">
        <v>16</v>
      </c>
      <c r="H35" s="182"/>
      <c r="I35" s="183"/>
      <c r="J35" s="182"/>
      <c r="K35" s="181"/>
      <c r="L35" s="184"/>
      <c r="M35" s="181"/>
      <c r="N35" s="182"/>
      <c r="O35" s="36">
        <f t="shared" si="4"/>
        <v>16</v>
      </c>
      <c r="P35" s="37">
        <f t="shared" si="5"/>
        <v>4</v>
      </c>
    </row>
    <row r="36" spans="1:16" s="30" customFormat="1">
      <c r="A36" s="1"/>
      <c r="B36" s="177" t="s">
        <v>114</v>
      </c>
      <c r="C36" s="185"/>
      <c r="D36" s="179"/>
      <c r="E36" s="179"/>
      <c r="F36" s="180"/>
      <c r="G36" s="181">
        <v>10</v>
      </c>
      <c r="H36" s="182"/>
      <c r="I36" s="183"/>
      <c r="J36" s="182"/>
      <c r="K36" s="181"/>
      <c r="L36" s="184"/>
      <c r="M36" s="181"/>
      <c r="N36" s="182"/>
      <c r="O36" s="36">
        <f t="shared" si="4"/>
        <v>10</v>
      </c>
      <c r="P36" s="37">
        <f t="shared" si="5"/>
        <v>2.5</v>
      </c>
    </row>
    <row r="37" spans="1:16" s="30" customFormat="1">
      <c r="A37" s="1"/>
      <c r="B37" s="177" t="s">
        <v>115</v>
      </c>
      <c r="C37" s="185"/>
      <c r="D37" s="179"/>
      <c r="E37" s="179"/>
      <c r="F37" s="180"/>
      <c r="G37" s="181">
        <v>10</v>
      </c>
      <c r="H37" s="182"/>
      <c r="I37" s="183"/>
      <c r="J37" s="182"/>
      <c r="K37" s="181"/>
      <c r="L37" s="184"/>
      <c r="M37" s="181"/>
      <c r="N37" s="182"/>
      <c r="O37" s="36">
        <f>SUM(F37:N37)</f>
        <v>10</v>
      </c>
      <c r="P37" s="37">
        <f>(F37*$F$3)+(G37*$G$3)+(H37*$H$3)+(I37*$I$3)+(J37*$J$3)+(K37*$K$3)+(L37*$L$3)+(M37*$M$3)+(N37*$N$3)</f>
        <v>2.5</v>
      </c>
    </row>
    <row r="38" spans="1:16" s="30" customFormat="1">
      <c r="A38" s="1"/>
      <c r="B38" s="177" t="s">
        <v>116</v>
      </c>
      <c r="C38" s="185"/>
      <c r="D38" s="179"/>
      <c r="E38" s="179"/>
      <c r="F38" s="180"/>
      <c r="G38" s="181">
        <v>1</v>
      </c>
      <c r="H38" s="182"/>
      <c r="I38" s="183"/>
      <c r="J38" s="182"/>
      <c r="K38" s="181"/>
      <c r="L38" s="184"/>
      <c r="M38" s="181"/>
      <c r="N38" s="182">
        <v>1</v>
      </c>
      <c r="O38" s="36">
        <f>SUM(F38:N38)</f>
        <v>2</v>
      </c>
      <c r="P38" s="37">
        <f>(F38*$F$3)+(G38*$G$3)+(H38*$H$3)+(I38*$I$3)+(J38*$J$3)+(K38*$K$3)+(L38*$L$3)+(M38*$M$3)+(N38*$N$3)</f>
        <v>2.25</v>
      </c>
    </row>
    <row r="39" spans="1:16" s="30" customFormat="1">
      <c r="A39" s="1"/>
      <c r="B39" s="177" t="s">
        <v>117</v>
      </c>
      <c r="C39" s="185"/>
      <c r="D39" s="179"/>
      <c r="E39" s="179"/>
      <c r="F39" s="180"/>
      <c r="G39" s="181">
        <v>5</v>
      </c>
      <c r="H39" s="182"/>
      <c r="I39" s="183"/>
      <c r="J39" s="182"/>
      <c r="K39" s="181"/>
      <c r="L39" s="184"/>
      <c r="M39" s="181"/>
      <c r="N39" s="182"/>
      <c r="O39" s="36">
        <f>SUM(F39:N39)</f>
        <v>5</v>
      </c>
      <c r="P39" s="37">
        <f>(F39*$F$3)+(G39*$G$3)+(H39*$H$3)+(I39*$I$3)+(J39*$J$3)+(K39*$K$3)+(L39*$L$3)+(M39*$M$3)+(N39*$N$3)</f>
        <v>1.25</v>
      </c>
    </row>
    <row r="40" spans="1:16" s="30" customFormat="1">
      <c r="A40" s="1"/>
      <c r="B40" s="151" t="s">
        <v>118</v>
      </c>
      <c r="C40" s="158"/>
      <c r="D40" s="152"/>
      <c r="E40" s="152"/>
      <c r="F40" s="153"/>
      <c r="G40" s="154">
        <v>2</v>
      </c>
      <c r="H40" s="155"/>
      <c r="I40" s="156"/>
      <c r="J40" s="155"/>
      <c r="K40" s="154"/>
      <c r="L40" s="157"/>
      <c r="M40" s="154"/>
      <c r="N40" s="155"/>
      <c r="O40" s="36">
        <f>SUM(F40:N40)</f>
        <v>2</v>
      </c>
      <c r="P40" s="37">
        <f>(F40*$F$3)+(G40*$G$3)+(H40*$H$3)+(I40*$I$3)+(J40*$J$3)+(K40*$K$3)+(L40*$L$3)+(M40*$M$3)+(N40*$N$3)</f>
        <v>0.5</v>
      </c>
    </row>
    <row r="41" spans="1:16" ht="12" thickBot="1">
      <c r="A41" s="38"/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>
        <f t="shared" ref="O41:P41" si="6">SUM(O7:O40)</f>
        <v>15051</v>
      </c>
      <c r="P41" s="39">
        <f t="shared" si="6"/>
        <v>4021.4500000000003</v>
      </c>
    </row>
    <row r="42" spans="1:16">
      <c r="B42" s="38"/>
      <c r="C42" s="38"/>
      <c r="D42" s="38"/>
      <c r="E42" s="38"/>
      <c r="F42" s="40"/>
      <c r="G42" s="40"/>
      <c r="H42" s="40"/>
      <c r="I42" s="40"/>
      <c r="J42" s="40"/>
      <c r="K42" s="40"/>
      <c r="L42" s="40"/>
      <c r="M42" s="40"/>
      <c r="N42" s="40"/>
      <c r="O42" s="38"/>
      <c r="P42" s="38"/>
    </row>
    <row r="43" spans="1:16" hidden="1">
      <c r="B43" s="13"/>
      <c r="C43" s="13"/>
      <c r="D43" s="13"/>
      <c r="E43" s="13"/>
      <c r="F43" s="31"/>
      <c r="G43" s="31"/>
      <c r="H43" s="31"/>
      <c r="I43" s="31"/>
      <c r="J43" s="31"/>
      <c r="K43" s="31"/>
      <c r="L43" s="31"/>
      <c r="M43" s="31"/>
      <c r="N43" s="31"/>
      <c r="O43" s="13"/>
      <c r="P43" s="13"/>
    </row>
    <row r="44" spans="1:16" ht="12" hidden="1" thickBot="1">
      <c r="B44" s="33" t="s">
        <v>32</v>
      </c>
      <c r="C44" s="33"/>
      <c r="D44" s="33"/>
      <c r="E44" s="33"/>
      <c r="F44" s="34"/>
      <c r="G44" s="34"/>
      <c r="H44" s="34"/>
      <c r="I44" s="34"/>
      <c r="J44" s="34"/>
      <c r="K44" s="34"/>
      <c r="L44" s="34"/>
      <c r="M44" s="34"/>
      <c r="N44" s="34"/>
      <c r="O44" s="35"/>
      <c r="P44" s="35"/>
    </row>
    <row r="45" spans="1:16" s="30" customFormat="1" hidden="1">
      <c r="A45" s="1"/>
      <c r="B45" s="58"/>
      <c r="C45" s="63"/>
      <c r="D45" s="52"/>
      <c r="E45" s="52"/>
      <c r="F45" s="53"/>
      <c r="G45" s="59"/>
      <c r="H45" s="60"/>
      <c r="I45" s="61"/>
      <c r="J45" s="60"/>
      <c r="K45" s="59"/>
      <c r="L45" s="62"/>
      <c r="M45" s="59"/>
      <c r="N45" s="60"/>
      <c r="O45" s="36">
        <f>SUM(F45:N45)</f>
        <v>0</v>
      </c>
      <c r="P45" s="37">
        <f>(C45*$C$3)+(F45*$F$3)+(G45*$G$3)+(H45*$H$3)+(I45*$I$3)+(J45*$J$3)+(K45*$K$3)+(L45*$L$3)+(M45*$M$3)+(N45*$N$3)</f>
        <v>0</v>
      </c>
    </row>
    <row r="46" spans="1:16" s="30" customFormat="1" hidden="1">
      <c r="A46" s="1"/>
      <c r="B46" s="58"/>
      <c r="C46" s="51"/>
      <c r="D46" s="52"/>
      <c r="E46" s="52"/>
      <c r="F46" s="53"/>
      <c r="G46" s="59"/>
      <c r="H46" s="60"/>
      <c r="I46" s="61"/>
      <c r="J46" s="60"/>
      <c r="K46" s="59"/>
      <c r="L46" s="62"/>
      <c r="M46" s="59"/>
      <c r="N46" s="60"/>
      <c r="O46" s="36">
        <f>SUM(F46:N46)</f>
        <v>0</v>
      </c>
      <c r="P46" s="37">
        <f>(F46*$F$3)+(G46*$G$3)+(H46*$H$3)+(I46*$I$3)+(J46*$J$3)+(K46*$K$3)+(L46*$L$3)+(M46*$M$3)+(N46*$N$3)</f>
        <v>0</v>
      </c>
    </row>
    <row r="47" spans="1:16" s="30" customFormat="1" hidden="1">
      <c r="A47" s="1"/>
      <c r="B47" s="58"/>
      <c r="C47" s="51"/>
      <c r="D47" s="52"/>
      <c r="E47" s="52"/>
      <c r="F47" s="53"/>
      <c r="G47" s="59"/>
      <c r="H47" s="60"/>
      <c r="I47" s="61"/>
      <c r="J47" s="60"/>
      <c r="K47" s="59"/>
      <c r="L47" s="62"/>
      <c r="M47" s="59"/>
      <c r="N47" s="60"/>
      <c r="O47" s="36">
        <f>SUM(F47:N47)</f>
        <v>0</v>
      </c>
      <c r="P47" s="37">
        <f>(F47*$F$3)+(G47*$G$3)+(H47*$H$3)+(I47*$I$3)+(J47*$J$3)+(K47*$K$3)+(L47*$L$3)+(M47*$M$3)+(N47*$N$3)</f>
        <v>0</v>
      </c>
    </row>
    <row r="48" spans="1:16" ht="12" hidden="1" thickBot="1">
      <c r="A48" s="38"/>
      <c r="B48" s="39" t="s">
        <v>21</v>
      </c>
      <c r="C48" s="39">
        <f>SUM(C45:C47)</f>
        <v>0</v>
      </c>
      <c r="D48" s="39">
        <f>SUM(D45:D47)</f>
        <v>0</v>
      </c>
      <c r="E48" s="39">
        <f>SUM(E45:E47)</f>
        <v>0</v>
      </c>
      <c r="F48" s="39">
        <f>SUM(F45:F47)</f>
        <v>0</v>
      </c>
      <c r="G48" s="39">
        <f>SUM(G45:G47)</f>
        <v>0</v>
      </c>
      <c r="H48" s="39">
        <f t="shared" ref="H48:P48" si="7">SUM(H45:H47)</f>
        <v>0</v>
      </c>
      <c r="I48" s="39">
        <f t="shared" si="7"/>
        <v>0</v>
      </c>
      <c r="J48" s="39">
        <f t="shared" si="7"/>
        <v>0</v>
      </c>
      <c r="K48" s="39">
        <f t="shared" si="7"/>
        <v>0</v>
      </c>
      <c r="L48" s="39">
        <f t="shared" si="7"/>
        <v>0</v>
      </c>
      <c r="M48" s="39">
        <f t="shared" si="7"/>
        <v>0</v>
      </c>
      <c r="N48" s="39">
        <f t="shared" si="7"/>
        <v>0</v>
      </c>
      <c r="O48" s="41">
        <f t="shared" si="7"/>
        <v>0</v>
      </c>
      <c r="P48" s="41">
        <f t="shared" si="7"/>
        <v>0</v>
      </c>
    </row>
    <row r="49" spans="2:16" hidden="1">
      <c r="G49" s="42"/>
    </row>
    <row r="50" spans="2:16" ht="12.75">
      <c r="B50" s="2"/>
      <c r="C50" s="2"/>
      <c r="D50" s="2"/>
      <c r="E50" s="2"/>
      <c r="F50" s="47"/>
      <c r="G50" s="47"/>
      <c r="H50" s="47"/>
      <c r="I50" s="47"/>
      <c r="J50" s="47"/>
      <c r="K50" s="47"/>
      <c r="L50" s="47"/>
      <c r="M50" s="47"/>
      <c r="N50" s="47"/>
      <c r="O50" s="2"/>
      <c r="P50" s="2"/>
    </row>
    <row r="51" spans="2:16">
      <c r="M51" s="48" t="s">
        <v>21</v>
      </c>
      <c r="O51" s="49">
        <f>+O48+O41</f>
        <v>15051</v>
      </c>
      <c r="P51" s="50">
        <f>+P48+P41</f>
        <v>4021.4500000000003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6"/>
  <sheetViews>
    <sheetView zoomScaleNormal="100" workbookViewId="0">
      <selection activeCell="B48" sqref="B48:N48"/>
    </sheetView>
  </sheetViews>
  <sheetFormatPr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52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hidden="1" thickBot="1">
      <c r="B6" s="33" t="s">
        <v>73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>
      <c r="A7" s="1"/>
      <c r="B7" s="58" t="s">
        <v>47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37">
        <f>(C7*$C$3)+(F7*$F$3)+(G7*$G$3)+(H7*$H$3)+(I7*$I$3)+(J7*$J$3)+(K7*$K$3)+(L7*$L$3)+(M7*$M$3)+(N7*$N$3)</f>
        <v>0</v>
      </c>
    </row>
    <row r="8" spans="1:16" s="30" customFormat="1" hidden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21" si="0">SUM(F8:N8)</f>
        <v>0</v>
      </c>
      <c r="P8" s="37">
        <f t="shared" ref="P8:P21" si="1">(F8*$F$3)+(G8*$G$3)+(H8*$H$3)+(I8*$I$3)+(J8*$J$3)+(K8*$K$3)+(L8*$L$3)+(M8*$M$3)+(N8*$N$3)</f>
        <v>0</v>
      </c>
    </row>
    <row r="9" spans="1:16" s="30" customFormat="1" hidden="1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0"/>
        <v>0</v>
      </c>
      <c r="P9" s="37">
        <f t="shared" si="1"/>
        <v>0</v>
      </c>
    </row>
    <row r="10" spans="1:16" s="30" customFormat="1" hidden="1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si="0"/>
        <v>0</v>
      </c>
      <c r="P10" s="37">
        <f t="shared" si="1"/>
        <v>0</v>
      </c>
    </row>
    <row r="11" spans="1:16" s="30" customFormat="1" hidden="1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0"/>
        <v>0</v>
      </c>
      <c r="P11" s="37">
        <f t="shared" si="1"/>
        <v>0</v>
      </c>
    </row>
    <row r="12" spans="1:16" s="30" customFormat="1" hidden="1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0"/>
        <v>0</v>
      </c>
      <c r="P12" s="37">
        <f t="shared" si="1"/>
        <v>0</v>
      </c>
    </row>
    <row r="13" spans="1:16" s="30" customFormat="1" hidden="1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0"/>
        <v>0</v>
      </c>
      <c r="P13" s="37">
        <f t="shared" si="1"/>
        <v>0</v>
      </c>
    </row>
    <row r="14" spans="1:16" s="30" customFormat="1" hidden="1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0"/>
        <v>0</v>
      </c>
      <c r="P14" s="37">
        <f t="shared" si="1"/>
        <v>0</v>
      </c>
    </row>
    <row r="15" spans="1:16" s="30" customFormat="1" hidden="1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0"/>
        <v>0</v>
      </c>
      <c r="P15" s="37">
        <f t="shared" si="1"/>
        <v>0</v>
      </c>
    </row>
    <row r="16" spans="1:16" s="30" customFormat="1" hidden="1">
      <c r="A16" s="1"/>
      <c r="B16" s="58"/>
      <c r="C16" s="51"/>
      <c r="D16" s="52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36">
        <f t="shared" si="0"/>
        <v>0</v>
      </c>
      <c r="P16" s="37">
        <f t="shared" si="1"/>
        <v>0</v>
      </c>
    </row>
    <row r="17" spans="1:16" s="30" customFormat="1" hidden="1">
      <c r="A17" s="1"/>
      <c r="B17" s="58"/>
      <c r="C17" s="51"/>
      <c r="D17" s="52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36">
        <f t="shared" si="0"/>
        <v>0</v>
      </c>
      <c r="P17" s="37">
        <f t="shared" si="1"/>
        <v>0</v>
      </c>
    </row>
    <row r="18" spans="1:16" s="30" customFormat="1" hidden="1">
      <c r="A18" s="1"/>
      <c r="B18" s="58"/>
      <c r="C18" s="51"/>
      <c r="D18" s="52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36">
        <f t="shared" si="0"/>
        <v>0</v>
      </c>
      <c r="P18" s="37">
        <f t="shared" si="1"/>
        <v>0</v>
      </c>
    </row>
    <row r="19" spans="1:16" s="30" customFormat="1" hidden="1">
      <c r="A19" s="1"/>
      <c r="B19" s="58"/>
      <c r="C19" s="51"/>
      <c r="D19" s="52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36">
        <f t="shared" si="0"/>
        <v>0</v>
      </c>
      <c r="P19" s="37">
        <f t="shared" si="1"/>
        <v>0</v>
      </c>
    </row>
    <row r="20" spans="1:16" s="30" customFormat="1" hidden="1">
      <c r="A20" s="1"/>
      <c r="B20" s="58"/>
      <c r="C20" s="51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si="0"/>
        <v>0</v>
      </c>
      <c r="P20" s="37">
        <f t="shared" si="1"/>
        <v>0</v>
      </c>
    </row>
    <row r="21" spans="1:16" s="30" customFormat="1" hidden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0"/>
        <v>0</v>
      </c>
      <c r="P21" s="37">
        <f t="shared" si="1"/>
        <v>0</v>
      </c>
    </row>
    <row r="22" spans="1:16" ht="12" hidden="1" thickBot="1">
      <c r="A22" s="38"/>
      <c r="B22" s="39" t="s">
        <v>21</v>
      </c>
      <c r="C22" s="39">
        <f t="shared" ref="C22:P22" si="2">SUM(C7:C21)</f>
        <v>0</v>
      </c>
      <c r="D22" s="39">
        <f t="shared" si="2"/>
        <v>0</v>
      </c>
      <c r="E22" s="39">
        <f t="shared" si="2"/>
        <v>0</v>
      </c>
      <c r="F22" s="39">
        <f t="shared" si="2"/>
        <v>0</v>
      </c>
      <c r="G22" s="39">
        <f t="shared" si="2"/>
        <v>0</v>
      </c>
      <c r="H22" s="39">
        <f t="shared" si="2"/>
        <v>0</v>
      </c>
      <c r="I22" s="39">
        <f t="shared" si="2"/>
        <v>0</v>
      </c>
      <c r="J22" s="39">
        <f t="shared" si="2"/>
        <v>0</v>
      </c>
      <c r="K22" s="39">
        <f t="shared" si="2"/>
        <v>0</v>
      </c>
      <c r="L22" s="39">
        <f t="shared" si="2"/>
        <v>0</v>
      </c>
      <c r="M22" s="39">
        <f t="shared" si="2"/>
        <v>0</v>
      </c>
      <c r="N22" s="39">
        <f t="shared" si="2"/>
        <v>0</v>
      </c>
      <c r="O22" s="110">
        <f t="shared" si="2"/>
        <v>0</v>
      </c>
      <c r="P22" s="39">
        <f t="shared" si="2"/>
        <v>0</v>
      </c>
    </row>
    <row r="23" spans="1:16" hidden="1">
      <c r="B23" s="38"/>
      <c r="C23" s="38"/>
      <c r="D23" s="38"/>
      <c r="E23" s="38"/>
      <c r="F23" s="40"/>
      <c r="G23" s="40"/>
      <c r="H23" s="40"/>
      <c r="I23" s="40"/>
      <c r="J23" s="40"/>
      <c r="K23" s="40"/>
      <c r="L23" s="40"/>
      <c r="M23" s="40"/>
      <c r="N23" s="40"/>
      <c r="O23" s="38"/>
      <c r="P23" s="38"/>
    </row>
    <row r="24" spans="1:16">
      <c r="A24" s="38"/>
      <c r="B24" s="54"/>
      <c r="C24" s="54"/>
      <c r="D24" s="54"/>
      <c r="E24" s="54"/>
      <c r="F24" s="54"/>
      <c r="G24" s="55"/>
      <c r="H24" s="55"/>
      <c r="I24" s="55"/>
      <c r="J24" s="55"/>
      <c r="K24" s="55"/>
      <c r="L24" s="55"/>
      <c r="M24" s="55"/>
      <c r="N24" s="55"/>
      <c r="O24" s="56"/>
      <c r="P24" s="57"/>
    </row>
    <row r="25" spans="1:16" ht="12" hidden="1" thickBot="1">
      <c r="B25" s="33" t="s">
        <v>72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 hidden="1">
      <c r="A26" s="1"/>
      <c r="B26" s="58" t="s">
        <v>71</v>
      </c>
      <c r="C26" s="63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ref="O26:O43" si="3">SUM(F26:N26)</f>
        <v>0</v>
      </c>
      <c r="P26" s="37">
        <f t="shared" ref="P26:P43" si="4">(F26*$F$3)+(G26*$G$3)+(H26*$H$3)+(I26*$I$3)+(J26*$J$3)+(K26*$K$3)+(L26*$L$3)+(M26*$M$3)+(N26*$N$3)</f>
        <v>0</v>
      </c>
    </row>
    <row r="27" spans="1:16" s="30" customFormat="1" hidden="1">
      <c r="A27" s="1"/>
      <c r="B27" s="58" t="s">
        <v>70</v>
      </c>
      <c r="C27" s="64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3"/>
        <v>0</v>
      </c>
      <c r="P27" s="37">
        <f t="shared" si="4"/>
        <v>0</v>
      </c>
    </row>
    <row r="28" spans="1:16" s="30" customFormat="1" hidden="1">
      <c r="A28" s="1"/>
      <c r="B28" s="58" t="s">
        <v>69</v>
      </c>
      <c r="C28" s="64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si="3"/>
        <v>0</v>
      </c>
      <c r="P28" s="37">
        <f t="shared" si="4"/>
        <v>0</v>
      </c>
    </row>
    <row r="29" spans="1:16" s="30" customFormat="1" hidden="1">
      <c r="A29" s="1"/>
      <c r="B29" s="58" t="s">
        <v>68</v>
      </c>
      <c r="C29" s="64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 t="shared" si="3"/>
        <v>0</v>
      </c>
      <c r="P29" s="37">
        <f t="shared" si="4"/>
        <v>0</v>
      </c>
    </row>
    <row r="30" spans="1:16" s="30" customFormat="1" hidden="1">
      <c r="A30" s="1"/>
      <c r="B30" s="58" t="s">
        <v>67</v>
      </c>
      <c r="C30" s="64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si="3"/>
        <v>0</v>
      </c>
      <c r="P30" s="37">
        <f t="shared" si="4"/>
        <v>0</v>
      </c>
    </row>
    <row r="31" spans="1:16" s="30" customFormat="1" hidden="1">
      <c r="A31" s="1"/>
      <c r="B31" s="58" t="s">
        <v>66</v>
      </c>
      <c r="C31" s="64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3"/>
        <v>0</v>
      </c>
      <c r="P31" s="37">
        <f t="shared" si="4"/>
        <v>0</v>
      </c>
    </row>
    <row r="32" spans="1:16" s="30" customFormat="1" hidden="1">
      <c r="A32" s="1"/>
      <c r="B32" s="58" t="s">
        <v>65</v>
      </c>
      <c r="C32" s="64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3"/>
        <v>0</v>
      </c>
      <c r="P32" s="37">
        <f t="shared" si="4"/>
        <v>0</v>
      </c>
    </row>
    <row r="33" spans="1:16" s="30" customFormat="1" hidden="1">
      <c r="A33" s="1"/>
      <c r="B33" s="58" t="s">
        <v>64</v>
      </c>
      <c r="C33" s="64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3"/>
        <v>0</v>
      </c>
      <c r="P33" s="37">
        <f t="shared" si="4"/>
        <v>0</v>
      </c>
    </row>
    <row r="34" spans="1:16" s="30" customFormat="1" hidden="1">
      <c r="A34" s="1"/>
      <c r="B34" s="58" t="s">
        <v>63</v>
      </c>
      <c r="C34" s="64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3"/>
        <v>0</v>
      </c>
      <c r="P34" s="37">
        <f t="shared" si="4"/>
        <v>0</v>
      </c>
    </row>
    <row r="35" spans="1:16" s="30" customFormat="1" hidden="1">
      <c r="A35" s="1"/>
      <c r="B35" s="58" t="s">
        <v>62</v>
      </c>
      <c r="C35" s="64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3"/>
        <v>0</v>
      </c>
      <c r="P35" s="37">
        <f t="shared" si="4"/>
        <v>0</v>
      </c>
    </row>
    <row r="36" spans="1:16" s="30" customFormat="1" hidden="1">
      <c r="A36" s="1"/>
      <c r="B36" s="58" t="s">
        <v>61</v>
      </c>
      <c r="C36" s="64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3"/>
        <v>0</v>
      </c>
      <c r="P36" s="37">
        <f t="shared" si="4"/>
        <v>0</v>
      </c>
    </row>
    <row r="37" spans="1:16" s="30" customFormat="1" hidden="1">
      <c r="A37" s="1"/>
      <c r="B37" s="58" t="s">
        <v>60</v>
      </c>
      <c r="C37" s="64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 t="shared" si="3"/>
        <v>0</v>
      </c>
      <c r="P37" s="37">
        <f t="shared" si="4"/>
        <v>0</v>
      </c>
    </row>
    <row r="38" spans="1:16" s="30" customFormat="1" hidden="1">
      <c r="A38" s="1"/>
      <c r="B38" s="58" t="s">
        <v>59</v>
      </c>
      <c r="C38" s="64"/>
      <c r="D38" s="52"/>
      <c r="E38" s="52"/>
      <c r="F38" s="53"/>
      <c r="G38" s="59"/>
      <c r="H38" s="60"/>
      <c r="I38" s="61"/>
      <c r="J38" s="60"/>
      <c r="K38" s="59"/>
      <c r="L38" s="62"/>
      <c r="M38" s="59"/>
      <c r="N38" s="60"/>
      <c r="O38" s="36">
        <f t="shared" si="3"/>
        <v>0</v>
      </c>
      <c r="P38" s="37">
        <f t="shared" si="4"/>
        <v>0</v>
      </c>
    </row>
    <row r="39" spans="1:16" s="30" customFormat="1" hidden="1">
      <c r="A39" s="1"/>
      <c r="B39" s="58" t="s">
        <v>58</v>
      </c>
      <c r="C39" s="64"/>
      <c r="D39" s="52"/>
      <c r="E39" s="52"/>
      <c r="F39" s="53"/>
      <c r="G39" s="59"/>
      <c r="H39" s="60"/>
      <c r="I39" s="61"/>
      <c r="J39" s="60"/>
      <c r="K39" s="59"/>
      <c r="L39" s="62"/>
      <c r="M39" s="59"/>
      <c r="N39" s="60"/>
      <c r="O39" s="36">
        <f t="shared" si="3"/>
        <v>0</v>
      </c>
      <c r="P39" s="37">
        <f t="shared" si="4"/>
        <v>0</v>
      </c>
    </row>
    <row r="40" spans="1:16" s="30" customFormat="1" hidden="1">
      <c r="A40" s="1"/>
      <c r="B40" s="58" t="s">
        <v>57</v>
      </c>
      <c r="C40" s="51"/>
      <c r="D40" s="52"/>
      <c r="E40" s="52"/>
      <c r="F40" s="53"/>
      <c r="G40" s="59"/>
      <c r="H40" s="60"/>
      <c r="I40" s="61"/>
      <c r="J40" s="60"/>
      <c r="K40" s="59"/>
      <c r="L40" s="62"/>
      <c r="M40" s="59"/>
      <c r="N40" s="60"/>
      <c r="O40" s="36">
        <f t="shared" si="3"/>
        <v>0</v>
      </c>
      <c r="P40" s="37">
        <f t="shared" si="4"/>
        <v>0</v>
      </c>
    </row>
    <row r="41" spans="1:16" s="30" customFormat="1" hidden="1">
      <c r="A41" s="1"/>
      <c r="B41" s="58" t="s">
        <v>56</v>
      </c>
      <c r="C41" s="51"/>
      <c r="D41" s="52"/>
      <c r="E41" s="52"/>
      <c r="F41" s="53"/>
      <c r="G41" s="59"/>
      <c r="H41" s="60"/>
      <c r="I41" s="61"/>
      <c r="J41" s="60"/>
      <c r="K41" s="59"/>
      <c r="L41" s="62"/>
      <c r="M41" s="59"/>
      <c r="N41" s="60"/>
      <c r="O41" s="36">
        <f t="shared" si="3"/>
        <v>0</v>
      </c>
      <c r="P41" s="37">
        <f t="shared" si="4"/>
        <v>0</v>
      </c>
    </row>
    <row r="42" spans="1:16" s="30" customFormat="1" hidden="1">
      <c r="A42" s="1"/>
      <c r="B42" s="58" t="s">
        <v>55</v>
      </c>
      <c r="C42" s="51"/>
      <c r="D42" s="52"/>
      <c r="E42" s="52"/>
      <c r="F42" s="53"/>
      <c r="G42" s="59"/>
      <c r="H42" s="60"/>
      <c r="I42" s="61"/>
      <c r="J42" s="60"/>
      <c r="K42" s="59"/>
      <c r="L42" s="62"/>
      <c r="M42" s="59"/>
      <c r="N42" s="60"/>
      <c r="O42" s="36">
        <f t="shared" si="3"/>
        <v>0</v>
      </c>
      <c r="P42" s="37">
        <f t="shared" si="4"/>
        <v>0</v>
      </c>
    </row>
    <row r="43" spans="1:16" s="30" customFormat="1" hidden="1">
      <c r="A43" s="1"/>
      <c r="B43" s="58" t="s">
        <v>54</v>
      </c>
      <c r="C43" s="51"/>
      <c r="D43" s="52"/>
      <c r="E43" s="52"/>
      <c r="F43" s="53"/>
      <c r="G43" s="59"/>
      <c r="H43" s="60"/>
      <c r="I43" s="61"/>
      <c r="J43" s="60"/>
      <c r="K43" s="59"/>
      <c r="L43" s="62"/>
      <c r="M43" s="59"/>
      <c r="N43" s="60"/>
      <c r="O43" s="36">
        <f t="shared" si="3"/>
        <v>0</v>
      </c>
      <c r="P43" s="37">
        <f t="shared" si="4"/>
        <v>0</v>
      </c>
    </row>
    <row r="44" spans="1:16" ht="12" hidden="1" thickBot="1">
      <c r="A44" s="38"/>
      <c r="B44" s="39" t="s">
        <v>21</v>
      </c>
      <c r="C44" s="39">
        <f t="shared" ref="C44:P44" si="5">SUM(C26:C43)</f>
        <v>0</v>
      </c>
      <c r="D44" s="39">
        <f t="shared" si="5"/>
        <v>0</v>
      </c>
      <c r="E44" s="39">
        <f t="shared" si="5"/>
        <v>0</v>
      </c>
      <c r="F44" s="39">
        <f t="shared" si="5"/>
        <v>0</v>
      </c>
      <c r="G44" s="43">
        <f t="shared" si="5"/>
        <v>0</v>
      </c>
      <c r="H44" s="43">
        <f t="shared" si="5"/>
        <v>0</v>
      </c>
      <c r="I44" s="43">
        <f t="shared" si="5"/>
        <v>0</v>
      </c>
      <c r="J44" s="43">
        <f t="shared" si="5"/>
        <v>0</v>
      </c>
      <c r="K44" s="43">
        <f t="shared" si="5"/>
        <v>0</v>
      </c>
      <c r="L44" s="43">
        <f t="shared" si="5"/>
        <v>0</v>
      </c>
      <c r="M44" s="43">
        <f t="shared" si="5"/>
        <v>0</v>
      </c>
      <c r="N44" s="43">
        <f t="shared" si="5"/>
        <v>0</v>
      </c>
      <c r="O44" s="44">
        <f t="shared" si="5"/>
        <v>0</v>
      </c>
      <c r="P44" s="45">
        <f t="shared" si="5"/>
        <v>0</v>
      </c>
    </row>
    <row r="45" spans="1:16">
      <c r="A45" s="38"/>
      <c r="B45" s="54"/>
      <c r="C45" s="54"/>
      <c r="D45" s="54"/>
      <c r="E45" s="54"/>
      <c r="F45" s="54"/>
      <c r="G45" s="55"/>
      <c r="H45" s="55"/>
      <c r="I45" s="55"/>
      <c r="J45" s="55"/>
      <c r="K45" s="55"/>
      <c r="L45" s="55"/>
      <c r="M45" s="55"/>
      <c r="N45" s="55"/>
      <c r="O45" s="56"/>
      <c r="P45" s="57"/>
    </row>
    <row r="47" spans="1:16" ht="12" thickBot="1">
      <c r="B47" s="33" t="s">
        <v>53</v>
      </c>
      <c r="C47" s="33"/>
      <c r="D47" s="33"/>
      <c r="E47" s="33"/>
      <c r="F47" s="34"/>
      <c r="G47" s="34"/>
      <c r="H47" s="34"/>
      <c r="I47" s="34"/>
      <c r="J47" s="34"/>
      <c r="K47" s="34"/>
      <c r="L47" s="34"/>
      <c r="M47" s="34"/>
      <c r="N47" s="34"/>
      <c r="O47" s="35"/>
      <c r="P47" s="35"/>
    </row>
    <row r="48" spans="1:16" s="30" customFormat="1">
      <c r="A48" s="1"/>
      <c r="B48" s="58"/>
      <c r="C48" s="63"/>
      <c r="D48" s="52"/>
      <c r="E48" s="52"/>
      <c r="F48" s="53"/>
      <c r="G48" s="59"/>
      <c r="H48" s="60"/>
      <c r="I48" s="61"/>
      <c r="J48" s="60"/>
      <c r="K48" s="59"/>
      <c r="L48" s="62"/>
      <c r="M48" s="59"/>
      <c r="N48" s="60"/>
      <c r="O48" s="36">
        <f t="shared" ref="O48:O71" si="6">SUM(F48:N48)</f>
        <v>0</v>
      </c>
      <c r="P48" s="37">
        <f t="shared" ref="P48:P71" si="7">(F48*$F$3)+(G48*$G$3)+(H48*$H$3)+(I48*$I$3)+(J48*$J$3)+(K48*$K$3)+(L48*$L$3)+(M48*$M$3)+(N48*$N$3)</f>
        <v>0</v>
      </c>
    </row>
    <row r="49" spans="1:16" s="30" customFormat="1" hidden="1">
      <c r="A49" s="1"/>
      <c r="B49" s="58"/>
      <c r="C49" s="51"/>
      <c r="D49" s="52"/>
      <c r="E49" s="52"/>
      <c r="F49" s="53"/>
      <c r="G49" s="59"/>
      <c r="H49" s="60"/>
      <c r="I49" s="61"/>
      <c r="J49" s="60"/>
      <c r="K49" s="59"/>
      <c r="L49" s="62"/>
      <c r="M49" s="59"/>
      <c r="N49" s="60"/>
      <c r="O49" s="36">
        <f t="shared" si="6"/>
        <v>0</v>
      </c>
      <c r="P49" s="37">
        <f t="shared" si="7"/>
        <v>0</v>
      </c>
    </row>
    <row r="50" spans="1:16" s="30" customFormat="1" hidden="1">
      <c r="A50" s="1"/>
      <c r="B50" s="58"/>
      <c r="C50" s="51"/>
      <c r="D50" s="52"/>
      <c r="E50" s="52"/>
      <c r="F50" s="53"/>
      <c r="G50" s="59"/>
      <c r="H50" s="60"/>
      <c r="I50" s="61"/>
      <c r="J50" s="60"/>
      <c r="K50" s="59"/>
      <c r="L50" s="62"/>
      <c r="M50" s="59"/>
      <c r="N50" s="60"/>
      <c r="O50" s="36">
        <f t="shared" si="6"/>
        <v>0</v>
      </c>
      <c r="P50" s="37">
        <f t="shared" si="7"/>
        <v>0</v>
      </c>
    </row>
    <row r="51" spans="1:16" s="30" customFormat="1" hidden="1">
      <c r="A51" s="1"/>
      <c r="B51" s="58"/>
      <c r="C51" s="51"/>
      <c r="D51" s="52"/>
      <c r="E51" s="52"/>
      <c r="F51" s="53"/>
      <c r="G51" s="59"/>
      <c r="H51" s="60"/>
      <c r="I51" s="61"/>
      <c r="J51" s="60"/>
      <c r="K51" s="59"/>
      <c r="L51" s="62"/>
      <c r="M51" s="59"/>
      <c r="N51" s="60"/>
      <c r="O51" s="36">
        <f t="shared" si="6"/>
        <v>0</v>
      </c>
      <c r="P51" s="37">
        <f t="shared" si="7"/>
        <v>0</v>
      </c>
    </row>
    <row r="52" spans="1:16" s="30" customFormat="1" hidden="1">
      <c r="A52" s="1"/>
      <c r="B52" s="58"/>
      <c r="C52" s="51"/>
      <c r="D52" s="52"/>
      <c r="E52" s="52"/>
      <c r="F52" s="53"/>
      <c r="G52" s="59"/>
      <c r="H52" s="60"/>
      <c r="I52" s="61"/>
      <c r="J52" s="60"/>
      <c r="K52" s="59"/>
      <c r="L52" s="62"/>
      <c r="M52" s="59"/>
      <c r="N52" s="60"/>
      <c r="O52" s="36">
        <f t="shared" si="6"/>
        <v>0</v>
      </c>
      <c r="P52" s="37">
        <f t="shared" si="7"/>
        <v>0</v>
      </c>
    </row>
    <row r="53" spans="1:16" s="30" customFormat="1" hidden="1">
      <c r="A53" s="1"/>
      <c r="B53" s="58"/>
      <c r="C53" s="51"/>
      <c r="D53" s="52"/>
      <c r="E53" s="52"/>
      <c r="F53" s="53"/>
      <c r="G53" s="59"/>
      <c r="H53" s="60"/>
      <c r="I53" s="61"/>
      <c r="J53" s="60"/>
      <c r="K53" s="59"/>
      <c r="L53" s="62"/>
      <c r="M53" s="59"/>
      <c r="N53" s="60"/>
      <c r="O53" s="36">
        <f t="shared" si="6"/>
        <v>0</v>
      </c>
      <c r="P53" s="37">
        <f t="shared" si="7"/>
        <v>0</v>
      </c>
    </row>
    <row r="54" spans="1:16" s="30" customFormat="1" hidden="1">
      <c r="A54" s="1"/>
      <c r="B54" s="58"/>
      <c r="C54" s="51"/>
      <c r="D54" s="52"/>
      <c r="E54" s="52"/>
      <c r="F54" s="53"/>
      <c r="G54" s="59"/>
      <c r="H54" s="60"/>
      <c r="I54" s="61"/>
      <c r="J54" s="60"/>
      <c r="K54" s="59"/>
      <c r="L54" s="62"/>
      <c r="M54" s="59"/>
      <c r="N54" s="60"/>
      <c r="O54" s="36">
        <f t="shared" si="6"/>
        <v>0</v>
      </c>
      <c r="P54" s="37">
        <f t="shared" si="7"/>
        <v>0</v>
      </c>
    </row>
    <row r="55" spans="1:16" s="30" customFormat="1" hidden="1">
      <c r="A55" s="1"/>
      <c r="B55" s="58"/>
      <c r="C55" s="51"/>
      <c r="D55" s="52"/>
      <c r="E55" s="52"/>
      <c r="F55" s="53"/>
      <c r="G55" s="59"/>
      <c r="H55" s="60"/>
      <c r="I55" s="61"/>
      <c r="J55" s="60"/>
      <c r="K55" s="59"/>
      <c r="L55" s="62"/>
      <c r="M55" s="59"/>
      <c r="N55" s="60"/>
      <c r="O55" s="36">
        <f t="shared" si="6"/>
        <v>0</v>
      </c>
      <c r="P55" s="37">
        <f t="shared" si="7"/>
        <v>0</v>
      </c>
    </row>
    <row r="56" spans="1:16" s="30" customFormat="1" hidden="1">
      <c r="A56" s="1"/>
      <c r="B56" s="58"/>
      <c r="C56" s="51"/>
      <c r="D56" s="52"/>
      <c r="E56" s="52"/>
      <c r="F56" s="53"/>
      <c r="G56" s="59"/>
      <c r="H56" s="60"/>
      <c r="I56" s="61"/>
      <c r="J56" s="60"/>
      <c r="K56" s="59"/>
      <c r="L56" s="62"/>
      <c r="M56" s="59"/>
      <c r="N56" s="60"/>
      <c r="O56" s="36">
        <f t="shared" si="6"/>
        <v>0</v>
      </c>
      <c r="P56" s="37">
        <f t="shared" si="7"/>
        <v>0</v>
      </c>
    </row>
    <row r="57" spans="1:16" s="30" customFormat="1" hidden="1">
      <c r="A57" s="1"/>
      <c r="B57" s="58"/>
      <c r="C57" s="51"/>
      <c r="D57" s="52"/>
      <c r="E57" s="52"/>
      <c r="F57" s="53"/>
      <c r="G57" s="59"/>
      <c r="H57" s="60"/>
      <c r="I57" s="61"/>
      <c r="J57" s="60"/>
      <c r="K57" s="59"/>
      <c r="L57" s="62"/>
      <c r="M57" s="59"/>
      <c r="N57" s="60"/>
      <c r="O57" s="36">
        <f t="shared" si="6"/>
        <v>0</v>
      </c>
      <c r="P57" s="37">
        <f t="shared" si="7"/>
        <v>0</v>
      </c>
    </row>
    <row r="58" spans="1:16" s="30" customFormat="1" hidden="1">
      <c r="A58" s="1"/>
      <c r="B58" s="58"/>
      <c r="C58" s="51"/>
      <c r="D58" s="52"/>
      <c r="E58" s="52"/>
      <c r="F58" s="53"/>
      <c r="G58" s="59"/>
      <c r="H58" s="60"/>
      <c r="I58" s="61"/>
      <c r="J58" s="60"/>
      <c r="K58" s="59"/>
      <c r="L58" s="62"/>
      <c r="M58" s="59"/>
      <c r="N58" s="60"/>
      <c r="O58" s="36">
        <f t="shared" si="6"/>
        <v>0</v>
      </c>
      <c r="P58" s="37">
        <f t="shared" si="7"/>
        <v>0</v>
      </c>
    </row>
    <row r="59" spans="1:16" s="30" customFormat="1" hidden="1">
      <c r="A59" s="1"/>
      <c r="B59" s="58"/>
      <c r="C59" s="51"/>
      <c r="D59" s="52"/>
      <c r="E59" s="52"/>
      <c r="F59" s="53"/>
      <c r="G59" s="59"/>
      <c r="H59" s="60"/>
      <c r="I59" s="61"/>
      <c r="J59" s="60"/>
      <c r="K59" s="59"/>
      <c r="L59" s="62"/>
      <c r="M59" s="59"/>
      <c r="N59" s="60"/>
      <c r="O59" s="36">
        <f t="shared" si="6"/>
        <v>0</v>
      </c>
      <c r="P59" s="37">
        <f t="shared" si="7"/>
        <v>0</v>
      </c>
    </row>
    <row r="60" spans="1:16" s="30" customFormat="1" hidden="1">
      <c r="A60" s="1"/>
      <c r="B60" s="58"/>
      <c r="C60" s="51"/>
      <c r="D60" s="52"/>
      <c r="E60" s="52"/>
      <c r="F60" s="53"/>
      <c r="G60" s="59"/>
      <c r="H60" s="60"/>
      <c r="I60" s="61"/>
      <c r="J60" s="60"/>
      <c r="K60" s="59"/>
      <c r="L60" s="62"/>
      <c r="M60" s="59"/>
      <c r="N60" s="60"/>
      <c r="O60" s="36">
        <f t="shared" si="6"/>
        <v>0</v>
      </c>
      <c r="P60" s="37">
        <f t="shared" si="7"/>
        <v>0</v>
      </c>
    </row>
    <row r="61" spans="1:16" s="30" customFormat="1" hidden="1">
      <c r="A61" s="1"/>
      <c r="B61" s="58"/>
      <c r="C61" s="51"/>
      <c r="D61" s="52"/>
      <c r="E61" s="52"/>
      <c r="F61" s="53"/>
      <c r="G61" s="59"/>
      <c r="H61" s="60"/>
      <c r="I61" s="61"/>
      <c r="J61" s="60"/>
      <c r="K61" s="59"/>
      <c r="L61" s="62"/>
      <c r="M61" s="59"/>
      <c r="N61" s="60"/>
      <c r="O61" s="36">
        <f t="shared" si="6"/>
        <v>0</v>
      </c>
      <c r="P61" s="37">
        <f t="shared" si="7"/>
        <v>0</v>
      </c>
    </row>
    <row r="62" spans="1:16" s="30" customFormat="1" hidden="1">
      <c r="A62" s="1"/>
      <c r="B62" s="58"/>
      <c r="C62" s="51"/>
      <c r="D62" s="52"/>
      <c r="E62" s="52"/>
      <c r="F62" s="53"/>
      <c r="G62" s="59"/>
      <c r="H62" s="60"/>
      <c r="I62" s="61"/>
      <c r="J62" s="60"/>
      <c r="K62" s="59"/>
      <c r="L62" s="62"/>
      <c r="M62" s="59"/>
      <c r="N62" s="60"/>
      <c r="O62" s="36">
        <f t="shared" si="6"/>
        <v>0</v>
      </c>
      <c r="P62" s="37">
        <f t="shared" si="7"/>
        <v>0</v>
      </c>
    </row>
    <row r="63" spans="1:16" s="30" customFormat="1" hidden="1">
      <c r="A63" s="1"/>
      <c r="B63" s="58"/>
      <c r="C63" s="51"/>
      <c r="D63" s="52"/>
      <c r="E63" s="52"/>
      <c r="F63" s="53"/>
      <c r="G63" s="59"/>
      <c r="H63" s="60"/>
      <c r="I63" s="61"/>
      <c r="J63" s="60"/>
      <c r="K63" s="59"/>
      <c r="L63" s="62"/>
      <c r="M63" s="59"/>
      <c r="N63" s="60"/>
      <c r="O63" s="36">
        <f t="shared" si="6"/>
        <v>0</v>
      </c>
      <c r="P63" s="37">
        <f t="shared" si="7"/>
        <v>0</v>
      </c>
    </row>
    <row r="64" spans="1:16" s="30" customFormat="1" hidden="1">
      <c r="A64" s="1"/>
      <c r="B64" s="58"/>
      <c r="C64" s="51"/>
      <c r="D64" s="52"/>
      <c r="E64" s="52"/>
      <c r="F64" s="53"/>
      <c r="G64" s="59"/>
      <c r="H64" s="60"/>
      <c r="I64" s="61"/>
      <c r="J64" s="60"/>
      <c r="K64" s="59"/>
      <c r="L64" s="62"/>
      <c r="M64" s="59"/>
      <c r="N64" s="60"/>
      <c r="O64" s="36">
        <f t="shared" si="6"/>
        <v>0</v>
      </c>
      <c r="P64" s="37">
        <f t="shared" si="7"/>
        <v>0</v>
      </c>
    </row>
    <row r="65" spans="1:16" s="30" customFormat="1" hidden="1">
      <c r="A65" s="1"/>
      <c r="B65" s="58"/>
      <c r="C65" s="51"/>
      <c r="D65" s="52"/>
      <c r="E65" s="52"/>
      <c r="F65" s="53"/>
      <c r="G65" s="59"/>
      <c r="H65" s="60"/>
      <c r="I65" s="61"/>
      <c r="J65" s="60"/>
      <c r="K65" s="59"/>
      <c r="L65" s="62"/>
      <c r="M65" s="59"/>
      <c r="N65" s="60"/>
      <c r="O65" s="36">
        <f t="shared" si="6"/>
        <v>0</v>
      </c>
      <c r="P65" s="37">
        <f t="shared" si="7"/>
        <v>0</v>
      </c>
    </row>
    <row r="66" spans="1:16" s="30" customFormat="1" hidden="1">
      <c r="A66" s="1"/>
      <c r="B66" s="58"/>
      <c r="C66" s="51"/>
      <c r="D66" s="52"/>
      <c r="E66" s="52"/>
      <c r="F66" s="53"/>
      <c r="G66" s="59"/>
      <c r="H66" s="60"/>
      <c r="I66" s="61"/>
      <c r="J66" s="60"/>
      <c r="K66" s="59"/>
      <c r="L66" s="62"/>
      <c r="M66" s="59"/>
      <c r="N66" s="60"/>
      <c r="O66" s="36">
        <f t="shared" si="6"/>
        <v>0</v>
      </c>
      <c r="P66" s="37">
        <f t="shared" si="7"/>
        <v>0</v>
      </c>
    </row>
    <row r="67" spans="1:16" s="30" customFormat="1" hidden="1">
      <c r="A67" s="1"/>
      <c r="B67" s="58"/>
      <c r="C67" s="51"/>
      <c r="D67" s="52"/>
      <c r="E67" s="52"/>
      <c r="F67" s="53"/>
      <c r="G67" s="59"/>
      <c r="H67" s="60"/>
      <c r="I67" s="61"/>
      <c r="J67" s="60"/>
      <c r="K67" s="59"/>
      <c r="L67" s="62"/>
      <c r="M67" s="59"/>
      <c r="N67" s="60"/>
      <c r="O67" s="36">
        <f t="shared" si="6"/>
        <v>0</v>
      </c>
      <c r="P67" s="37">
        <f t="shared" si="7"/>
        <v>0</v>
      </c>
    </row>
    <row r="68" spans="1:16" s="30" customFormat="1" hidden="1">
      <c r="A68" s="1"/>
      <c r="B68" s="58"/>
      <c r="C68" s="51"/>
      <c r="D68" s="52"/>
      <c r="E68" s="52"/>
      <c r="F68" s="53"/>
      <c r="G68" s="59"/>
      <c r="H68" s="60"/>
      <c r="I68" s="61"/>
      <c r="J68" s="60"/>
      <c r="K68" s="59"/>
      <c r="L68" s="62"/>
      <c r="M68" s="59"/>
      <c r="N68" s="60"/>
      <c r="O68" s="36">
        <f t="shared" si="6"/>
        <v>0</v>
      </c>
      <c r="P68" s="37">
        <f t="shared" si="7"/>
        <v>0</v>
      </c>
    </row>
    <row r="69" spans="1:16" s="30" customFormat="1" hidden="1">
      <c r="A69" s="1"/>
      <c r="B69" s="58"/>
      <c r="C69" s="51"/>
      <c r="D69" s="52"/>
      <c r="E69" s="52"/>
      <c r="F69" s="53"/>
      <c r="G69" s="59"/>
      <c r="H69" s="60"/>
      <c r="I69" s="61"/>
      <c r="J69" s="60"/>
      <c r="K69" s="59"/>
      <c r="L69" s="62"/>
      <c r="M69" s="59"/>
      <c r="N69" s="60"/>
      <c r="O69" s="36">
        <f t="shared" si="6"/>
        <v>0</v>
      </c>
      <c r="P69" s="37">
        <f t="shared" si="7"/>
        <v>0</v>
      </c>
    </row>
    <row r="70" spans="1:16" s="30" customFormat="1" hidden="1">
      <c r="A70" s="1"/>
      <c r="B70" s="58"/>
      <c r="C70" s="51"/>
      <c r="D70" s="52"/>
      <c r="E70" s="52"/>
      <c r="F70" s="53"/>
      <c r="G70" s="59"/>
      <c r="H70" s="60"/>
      <c r="I70" s="61"/>
      <c r="J70" s="60"/>
      <c r="K70" s="59"/>
      <c r="L70" s="62"/>
      <c r="M70" s="59"/>
      <c r="N70" s="60"/>
      <c r="O70" s="36">
        <f t="shared" si="6"/>
        <v>0</v>
      </c>
      <c r="P70" s="37">
        <f t="shared" si="7"/>
        <v>0</v>
      </c>
    </row>
    <row r="71" spans="1:16" s="30" customFormat="1">
      <c r="A71" s="1"/>
      <c r="B71" s="58"/>
      <c r="C71" s="51"/>
      <c r="D71" s="52"/>
      <c r="E71" s="52"/>
      <c r="F71" s="53"/>
      <c r="G71" s="59"/>
      <c r="H71" s="60"/>
      <c r="I71" s="61"/>
      <c r="J71" s="60"/>
      <c r="K71" s="59"/>
      <c r="L71" s="62"/>
      <c r="M71" s="59"/>
      <c r="N71" s="60"/>
      <c r="O71" s="36">
        <f t="shared" si="6"/>
        <v>0</v>
      </c>
      <c r="P71" s="37">
        <f t="shared" si="7"/>
        <v>0</v>
      </c>
    </row>
    <row r="72" spans="1:16" ht="12" thickBot="1">
      <c r="A72" s="38"/>
      <c r="B72" s="39" t="s">
        <v>21</v>
      </c>
      <c r="C72" s="39">
        <f>SUM(C69:C71)</f>
        <v>0</v>
      </c>
      <c r="D72" s="39">
        <f>SUM(D48:D71)</f>
        <v>0</v>
      </c>
      <c r="E72" s="39">
        <f>SUM(E48:E71)</f>
        <v>0</v>
      </c>
      <c r="F72" s="39">
        <f>SUM(F69:F71)</f>
        <v>0</v>
      </c>
      <c r="G72" s="43">
        <f t="shared" ref="G72:P72" si="8">SUM(G48:G71)</f>
        <v>0</v>
      </c>
      <c r="H72" s="43">
        <f t="shared" si="8"/>
        <v>0</v>
      </c>
      <c r="I72" s="43">
        <f t="shared" si="8"/>
        <v>0</v>
      </c>
      <c r="J72" s="43">
        <f t="shared" si="8"/>
        <v>0</v>
      </c>
      <c r="K72" s="43">
        <f t="shared" si="8"/>
        <v>0</v>
      </c>
      <c r="L72" s="43">
        <f t="shared" si="8"/>
        <v>0</v>
      </c>
      <c r="M72" s="43">
        <f t="shared" si="8"/>
        <v>0</v>
      </c>
      <c r="N72" s="43">
        <f t="shared" si="8"/>
        <v>0</v>
      </c>
      <c r="O72" s="44">
        <f t="shared" si="8"/>
        <v>0</v>
      </c>
      <c r="P72" s="45">
        <f t="shared" si="8"/>
        <v>0</v>
      </c>
    </row>
    <row r="74" spans="1:16" ht="11.25" customHeight="1"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</row>
    <row r="75" spans="1:16" ht="12.75">
      <c r="B75" s="2"/>
      <c r="C75" s="2"/>
      <c r="D75" s="2"/>
      <c r="E75" s="2"/>
      <c r="F75" s="47"/>
      <c r="G75" s="47"/>
      <c r="H75" s="47"/>
      <c r="I75" s="47"/>
      <c r="J75" s="47"/>
      <c r="K75" s="47"/>
      <c r="L75" s="47"/>
      <c r="M75" s="47"/>
      <c r="N75" s="47"/>
      <c r="O75" s="2"/>
      <c r="P75" s="2"/>
    </row>
    <row r="76" spans="1:16">
      <c r="M76" s="48" t="s">
        <v>21</v>
      </c>
      <c r="O76" s="49">
        <f>O72+O44+O22</f>
        <v>0</v>
      </c>
      <c r="P76" s="50">
        <f>P72+P44+P22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0"/>
  <sheetViews>
    <sheetView zoomScaleNormal="100" workbookViewId="0">
      <pane xSplit="2" ySplit="4" topLeftCell="D120" activePane="bottomRight" state="frozen"/>
      <selection pane="topRight" activeCell="C1" sqref="C1"/>
      <selection pane="bottomLeft" activeCell="A5" sqref="A5"/>
      <selection pane="bottomRight" activeCell="B38" sqref="B38"/>
    </sheetView>
  </sheetViews>
  <sheetFormatPr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84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hidden="1" thickBot="1">
      <c r="B6" s="33" t="s">
        <v>20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>
      <c r="A7" s="1"/>
      <c r="B7" s="191"/>
      <c r="C7" s="192"/>
      <c r="D7" s="193"/>
      <c r="E7" s="193"/>
      <c r="F7" s="194"/>
      <c r="G7" s="195"/>
      <c r="H7" s="196"/>
      <c r="I7" s="197"/>
      <c r="J7" s="196"/>
      <c r="K7" s="195"/>
      <c r="L7" s="198"/>
      <c r="M7" s="195"/>
      <c r="N7" s="196"/>
      <c r="O7" s="36">
        <f>SUM(C7:N7)</f>
        <v>0</v>
      </c>
      <c r="P7" s="37">
        <f>(C7*$C$3)+(F7*$F$3)+(G7*$G$3)+(H7*$H$3)+(I7*$I$3)+(J7*$J$3)+(K7*$K$3)+(L7*$L$3)+(M7*$M$3)+(N7*$N$3)</f>
        <v>0</v>
      </c>
    </row>
    <row r="8" spans="1:16" s="30" customFormat="1" hidden="1">
      <c r="A8" s="1"/>
      <c r="B8" s="191"/>
      <c r="C8" s="199"/>
      <c r="D8" s="193"/>
      <c r="E8" s="193"/>
      <c r="F8" s="194"/>
      <c r="G8" s="195"/>
      <c r="H8" s="196"/>
      <c r="I8" s="197"/>
      <c r="J8" s="196"/>
      <c r="K8" s="195"/>
      <c r="L8" s="198"/>
      <c r="M8" s="195"/>
      <c r="N8" s="196"/>
      <c r="O8" s="36">
        <f>SUM(F8:N8)</f>
        <v>0</v>
      </c>
      <c r="P8" s="37">
        <f>(F8*$F$3)+(G8*$G$3)+(H8*$H$3)+(I8*$I$3)+(J8*$J$3)+(K8*$K$3)+(L8*$L$3)+(M8*$M$3)+(N8*$N$3)</f>
        <v>0</v>
      </c>
    </row>
    <row r="9" spans="1:16" s="30" customFormat="1" hidden="1">
      <c r="A9" s="1"/>
      <c r="B9" s="191"/>
      <c r="C9" s="199"/>
      <c r="D9" s="193"/>
      <c r="E9" s="193"/>
      <c r="F9" s="194"/>
      <c r="G9" s="195"/>
      <c r="H9" s="196"/>
      <c r="I9" s="197"/>
      <c r="J9" s="196"/>
      <c r="K9" s="195"/>
      <c r="L9" s="198"/>
      <c r="M9" s="195"/>
      <c r="N9" s="196"/>
      <c r="O9" s="36">
        <f>SUM(F9:N9)</f>
        <v>0</v>
      </c>
      <c r="P9" s="37">
        <f>(F9*$F$3)+(G9*$G$3)+(H9*$H$3)+(I9*$I$3)+(J9*$J$3)+(K9*$K$3)+(L9*$L$3)+(M9*$M$3)+(N9*$N$3)</f>
        <v>0</v>
      </c>
    </row>
    <row r="10" spans="1:16" s="30" customFormat="1" hidden="1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ref="O10:O16" si="0">SUM(F10:N10)</f>
        <v>0</v>
      </c>
      <c r="P10" s="37">
        <f t="shared" ref="P10:P16" si="1">(F10*$F$3)+(G10*$G$3)+(H10*$H$3)+(I10*$I$3)+(J10*$J$3)+(K10*$K$3)+(L10*$L$3)+(M10*$M$3)+(N10*$N$3)</f>
        <v>0</v>
      </c>
    </row>
    <row r="11" spans="1:16" s="30" customFormat="1" hidden="1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0"/>
        <v>0</v>
      </c>
      <c r="P11" s="37">
        <f t="shared" si="1"/>
        <v>0</v>
      </c>
    </row>
    <row r="12" spans="1:16" s="30" customFormat="1" hidden="1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0"/>
        <v>0</v>
      </c>
      <c r="P12" s="37">
        <f t="shared" si="1"/>
        <v>0</v>
      </c>
    </row>
    <row r="13" spans="1:16" s="30" customFormat="1" hidden="1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0"/>
        <v>0</v>
      </c>
      <c r="P13" s="37">
        <f t="shared" si="1"/>
        <v>0</v>
      </c>
    </row>
    <row r="14" spans="1:16" s="30" customFormat="1" hidden="1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0"/>
        <v>0</v>
      </c>
      <c r="P14" s="37">
        <f t="shared" si="1"/>
        <v>0</v>
      </c>
    </row>
    <row r="15" spans="1:16" s="30" customFormat="1" hidden="1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0"/>
        <v>0</v>
      </c>
      <c r="P15" s="37">
        <f t="shared" si="1"/>
        <v>0</v>
      </c>
    </row>
    <row r="16" spans="1:16" s="30" customFormat="1" hidden="1">
      <c r="A16" s="1"/>
      <c r="B16" s="58"/>
      <c r="C16" s="51"/>
      <c r="D16" s="52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36">
        <f t="shared" si="0"/>
        <v>0</v>
      </c>
      <c r="P16" s="37">
        <f t="shared" si="1"/>
        <v>0</v>
      </c>
    </row>
    <row r="17" spans="1:16" s="30" customFormat="1" hidden="1">
      <c r="A17" s="1"/>
      <c r="B17" s="58"/>
      <c r="C17" s="51"/>
      <c r="D17" s="52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36">
        <f>SUM(F17:N17)</f>
        <v>0</v>
      </c>
      <c r="P17" s="37">
        <f>(F17*$F$3)+(G17*$G$3)+(H17*$H$3)+(I17*$I$3)+(J17*$J$3)+(K17*$K$3)+(L17*$L$3)+(M17*$M$3)+(N17*$N$3)</f>
        <v>0</v>
      </c>
    </row>
    <row r="18" spans="1:16" s="30" customFormat="1" hidden="1">
      <c r="A18" s="1"/>
      <c r="B18" s="58"/>
      <c r="C18" s="51"/>
      <c r="D18" s="52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36">
        <f>SUM(F18:N18)</f>
        <v>0</v>
      </c>
      <c r="P18" s="37">
        <f>(F18*$F$3)+(G18*$G$3)+(H18*$H$3)+(I18*$I$3)+(J18*$J$3)+(K18*$K$3)+(L18*$L$3)+(M18*$M$3)+(N18*$N$3)</f>
        <v>0</v>
      </c>
    </row>
    <row r="19" spans="1:16" s="30" customFormat="1" hidden="1">
      <c r="A19" s="1"/>
      <c r="B19" s="58"/>
      <c r="C19" s="51"/>
      <c r="D19" s="52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36">
        <f>SUM(F19:N19)</f>
        <v>0</v>
      </c>
      <c r="P19" s="37">
        <f>(F19*$F$3)+(G19*$G$3)+(H19*$H$3)+(I19*$I$3)+(J19*$J$3)+(K19*$K$3)+(L19*$L$3)+(M19*$M$3)+(N19*$N$3)</f>
        <v>0</v>
      </c>
    </row>
    <row r="20" spans="1:16" s="30" customFormat="1" hidden="1">
      <c r="A20" s="1"/>
      <c r="B20" s="58"/>
      <c r="C20" s="51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>SUM(F20:N20)</f>
        <v>0</v>
      </c>
      <c r="P20" s="37">
        <f>(F20*$F$3)+(G20*$G$3)+(H20*$H$3)+(I20*$I$3)+(J20*$J$3)+(K20*$K$3)+(L20*$L$3)+(M20*$M$3)+(N20*$N$3)</f>
        <v>0</v>
      </c>
    </row>
    <row r="21" spans="1:16" s="30" customFormat="1" hidden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ref="O21:O27" si="2">SUM(F21:N21)</f>
        <v>0</v>
      </c>
      <c r="P21" s="37">
        <f t="shared" ref="P21:P27" si="3">(F21*$F$3)+(G21*$G$3)+(H21*$H$3)+(I21*$I$3)+(J21*$J$3)+(K21*$K$3)+(L21*$L$3)+(M21*$M$3)+(N21*$N$3)</f>
        <v>0</v>
      </c>
    </row>
    <row r="22" spans="1:16" s="30" customFormat="1" hidden="1">
      <c r="A22" s="1"/>
      <c r="B22" s="58"/>
      <c r="C22" s="51"/>
      <c r="D22" s="52"/>
      <c r="E22" s="52"/>
      <c r="F22" s="53"/>
      <c r="G22" s="59"/>
      <c r="H22" s="60"/>
      <c r="I22" s="61"/>
      <c r="J22" s="60"/>
      <c r="K22" s="59"/>
      <c r="L22" s="62"/>
      <c r="M22" s="59"/>
      <c r="N22" s="60"/>
      <c r="O22" s="36">
        <f t="shared" si="2"/>
        <v>0</v>
      </c>
      <c r="P22" s="37">
        <f t="shared" si="3"/>
        <v>0</v>
      </c>
    </row>
    <row r="23" spans="1:16" s="30" customFormat="1" hidden="1">
      <c r="A23" s="1"/>
      <c r="B23" s="58"/>
      <c r="C23" s="51"/>
      <c r="D23" s="52"/>
      <c r="E23" s="52"/>
      <c r="F23" s="53"/>
      <c r="G23" s="59"/>
      <c r="H23" s="60"/>
      <c r="I23" s="61"/>
      <c r="J23" s="60"/>
      <c r="K23" s="59"/>
      <c r="L23" s="62"/>
      <c r="M23" s="59"/>
      <c r="N23" s="60"/>
      <c r="O23" s="36">
        <f t="shared" si="2"/>
        <v>0</v>
      </c>
      <c r="P23" s="37">
        <f t="shared" si="3"/>
        <v>0</v>
      </c>
    </row>
    <row r="24" spans="1:16" s="30" customFormat="1" hidden="1">
      <c r="A24" s="1"/>
      <c r="B24" s="58"/>
      <c r="C24" s="51"/>
      <c r="D24" s="52"/>
      <c r="E24" s="52"/>
      <c r="F24" s="53"/>
      <c r="G24" s="59"/>
      <c r="H24" s="60"/>
      <c r="I24" s="61"/>
      <c r="J24" s="60"/>
      <c r="K24" s="59"/>
      <c r="L24" s="62"/>
      <c r="M24" s="59"/>
      <c r="N24" s="60"/>
      <c r="O24" s="36">
        <f t="shared" si="2"/>
        <v>0</v>
      </c>
      <c r="P24" s="37">
        <f t="shared" si="3"/>
        <v>0</v>
      </c>
    </row>
    <row r="25" spans="1:16" s="30" customFormat="1" hidden="1">
      <c r="A25" s="1"/>
      <c r="B25" s="58"/>
      <c r="C25" s="51"/>
      <c r="D25" s="52"/>
      <c r="E25" s="52"/>
      <c r="F25" s="53"/>
      <c r="G25" s="59"/>
      <c r="H25" s="60"/>
      <c r="I25" s="61"/>
      <c r="J25" s="60"/>
      <c r="K25" s="59"/>
      <c r="L25" s="62"/>
      <c r="M25" s="59"/>
      <c r="N25" s="60"/>
      <c r="O25" s="36">
        <f t="shared" si="2"/>
        <v>0</v>
      </c>
      <c r="P25" s="37">
        <f t="shared" si="3"/>
        <v>0</v>
      </c>
    </row>
    <row r="26" spans="1:16" s="30" customFormat="1" hidden="1">
      <c r="A26" s="1"/>
      <c r="B26" s="58"/>
      <c r="C26" s="51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si="2"/>
        <v>0</v>
      </c>
      <c r="P26" s="37">
        <f t="shared" si="3"/>
        <v>0</v>
      </c>
    </row>
    <row r="27" spans="1:16" s="30" customFormat="1" hidden="1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2"/>
        <v>0</v>
      </c>
      <c r="P27" s="37">
        <f t="shared" si="3"/>
        <v>0</v>
      </c>
    </row>
    <row r="28" spans="1:16" s="30" customFormat="1" hidden="1">
      <c r="A28" s="1"/>
      <c r="B28" s="58"/>
      <c r="C28" s="51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>SUM(F28:N28)</f>
        <v>0</v>
      </c>
      <c r="P28" s="37">
        <f>(F28*$F$3)+(G28*$G$3)+(H28*$H$3)+(I28*$I$3)+(J28*$J$3)+(K28*$K$3)+(L28*$L$3)+(M28*$M$3)+(N28*$N$3)</f>
        <v>0</v>
      </c>
    </row>
    <row r="29" spans="1:16" s="30" customFormat="1" hidden="1">
      <c r="A29" s="1"/>
      <c r="B29" s="177"/>
      <c r="C29" s="185"/>
      <c r="D29" s="179"/>
      <c r="E29" s="179"/>
      <c r="F29" s="180"/>
      <c r="G29" s="181"/>
      <c r="H29" s="182"/>
      <c r="I29" s="183"/>
      <c r="J29" s="182"/>
      <c r="K29" s="181"/>
      <c r="L29" s="184"/>
      <c r="M29" s="181"/>
      <c r="N29" s="182"/>
      <c r="O29" s="36">
        <f>SUM(F29:N29)</f>
        <v>0</v>
      </c>
      <c r="P29" s="37">
        <f>(F29*$F$3)+(G29*$G$3)+(H29*$H$3)+(I29*$I$3)+(J29*$J$3)+(K29*$K$3)+(L29*$L$3)+(M29*$M$3)+(N29*$N$3)</f>
        <v>0</v>
      </c>
    </row>
    <row r="30" spans="1:16" ht="12" hidden="1" thickBot="1">
      <c r="A30" s="38"/>
      <c r="B30" s="39" t="s">
        <v>21</v>
      </c>
      <c r="C30" s="39">
        <f t="shared" ref="C30:P30" si="4">SUM(C7:C29)</f>
        <v>0</v>
      </c>
      <c r="D30" s="39">
        <f t="shared" si="4"/>
        <v>0</v>
      </c>
      <c r="E30" s="39">
        <f t="shared" si="4"/>
        <v>0</v>
      </c>
      <c r="F30" s="39">
        <f t="shared" si="4"/>
        <v>0</v>
      </c>
      <c r="G30" s="39">
        <f t="shared" si="4"/>
        <v>0</v>
      </c>
      <c r="H30" s="39">
        <f t="shared" si="4"/>
        <v>0</v>
      </c>
      <c r="I30" s="39">
        <f t="shared" si="4"/>
        <v>0</v>
      </c>
      <c r="J30" s="39">
        <f t="shared" si="4"/>
        <v>0</v>
      </c>
      <c r="K30" s="39">
        <f t="shared" si="4"/>
        <v>0</v>
      </c>
      <c r="L30" s="39">
        <f t="shared" si="4"/>
        <v>0</v>
      </c>
      <c r="M30" s="39">
        <f t="shared" si="4"/>
        <v>0</v>
      </c>
      <c r="N30" s="39">
        <f t="shared" si="4"/>
        <v>0</v>
      </c>
      <c r="O30" s="110">
        <f t="shared" si="4"/>
        <v>0</v>
      </c>
      <c r="P30" s="39">
        <f t="shared" si="4"/>
        <v>0</v>
      </c>
    </row>
    <row r="31" spans="1:16" hidden="1">
      <c r="B31" s="38"/>
      <c r="C31" s="38"/>
      <c r="D31" s="38"/>
      <c r="E31" s="38"/>
      <c r="F31" s="40"/>
      <c r="G31" s="40"/>
      <c r="H31" s="40"/>
      <c r="I31" s="40"/>
      <c r="J31" s="40"/>
      <c r="K31" s="40"/>
      <c r="L31" s="40"/>
      <c r="M31" s="40"/>
      <c r="N31" s="40"/>
      <c r="O31" s="38"/>
      <c r="P31" s="38"/>
    </row>
    <row r="32" spans="1:16">
      <c r="B32" s="13"/>
      <c r="C32" s="13"/>
      <c r="D32" s="13"/>
      <c r="E32" s="13"/>
      <c r="F32" s="31"/>
      <c r="G32" s="31"/>
      <c r="H32" s="31"/>
      <c r="I32" s="31"/>
      <c r="J32" s="31"/>
      <c r="K32" s="31"/>
      <c r="L32" s="31"/>
      <c r="M32" s="31"/>
      <c r="N32" s="31"/>
      <c r="O32" s="13"/>
      <c r="P32" s="13"/>
    </row>
    <row r="33" spans="1:16" ht="12" thickBot="1">
      <c r="B33" s="33" t="s">
        <v>22</v>
      </c>
      <c r="C33" s="33"/>
      <c r="D33" s="33"/>
      <c r="E33" s="33"/>
      <c r="F33" s="34"/>
      <c r="G33" s="34"/>
      <c r="H33" s="34"/>
      <c r="I33" s="34"/>
      <c r="J33" s="34"/>
      <c r="K33" s="34"/>
      <c r="L33" s="34"/>
      <c r="M33" s="34"/>
      <c r="N33" s="34"/>
      <c r="O33" s="35"/>
      <c r="P33" s="35"/>
    </row>
    <row r="34" spans="1:16" s="30" customFormat="1">
      <c r="A34" s="142"/>
      <c r="B34" s="143" t="s">
        <v>132</v>
      </c>
      <c r="C34" s="64"/>
      <c r="D34" s="52"/>
      <c r="E34" s="52">
        <v>1</v>
      </c>
      <c r="F34" s="53"/>
      <c r="G34" s="135"/>
      <c r="H34" s="136"/>
      <c r="I34" s="135">
        <v>31</v>
      </c>
      <c r="J34" s="144"/>
      <c r="K34" s="135">
        <v>3</v>
      </c>
      <c r="L34" s="136"/>
      <c r="M34" s="135"/>
      <c r="N34" s="145">
        <v>18</v>
      </c>
      <c r="O34" s="36">
        <f t="shared" ref="O34:O38" si="5">SUM(F34:N34)</f>
        <v>52</v>
      </c>
      <c r="P34" s="37">
        <f>(F34*$F$3)+(G34*$G$3)+(H34*$H$3)+(I34*$I$3)+(J34*$J$3)+(K34*$K$3)+(L34*$L$3)+(M34*$M$3)+(N34*$N$3)</f>
        <v>54.5</v>
      </c>
    </row>
    <row r="35" spans="1:16" s="30" customFormat="1">
      <c r="A35" s="142"/>
      <c r="B35" s="65" t="s">
        <v>133</v>
      </c>
      <c r="C35" s="64"/>
      <c r="D35" s="52"/>
      <c r="E35" s="52"/>
      <c r="F35" s="53"/>
      <c r="G35" s="135"/>
      <c r="H35" s="136"/>
      <c r="I35" s="135"/>
      <c r="J35" s="144"/>
      <c r="K35" s="135">
        <v>9</v>
      </c>
      <c r="L35" s="136"/>
      <c r="M35" s="135"/>
      <c r="N35" s="145"/>
      <c r="O35" s="36">
        <f t="shared" si="5"/>
        <v>9</v>
      </c>
      <c r="P35" s="37">
        <f t="shared" ref="P35:P38" si="6">(F35*$F$3)+(G35*$G$3)+(H35*$H$3)+(I35*$I$3)+(J35*$J$3)+(K35*$K$3)+(L35*$L$3)+(M35*$M$3)+(N35*$N$3)</f>
        <v>9</v>
      </c>
    </row>
    <row r="36" spans="1:16" s="30" customFormat="1">
      <c r="A36" s="142"/>
      <c r="B36" s="143" t="s">
        <v>134</v>
      </c>
      <c r="C36" s="64"/>
      <c r="D36" s="52"/>
      <c r="E36" s="52">
        <v>1</v>
      </c>
      <c r="F36" s="53"/>
      <c r="G36" s="135"/>
      <c r="H36" s="136"/>
      <c r="I36" s="135"/>
      <c r="J36" s="144"/>
      <c r="K36" s="135"/>
      <c r="L36" s="136"/>
      <c r="M36" s="135"/>
      <c r="N36" s="145">
        <v>18</v>
      </c>
      <c r="O36" s="36">
        <f t="shared" si="5"/>
        <v>18</v>
      </c>
      <c r="P36" s="37">
        <f t="shared" si="6"/>
        <v>36</v>
      </c>
    </row>
    <row r="37" spans="1:16" s="30" customFormat="1">
      <c r="A37" s="142"/>
      <c r="B37" s="65" t="s">
        <v>135</v>
      </c>
      <c r="C37" s="64"/>
      <c r="D37" s="52"/>
      <c r="E37" s="52"/>
      <c r="F37" s="53"/>
      <c r="G37" s="135"/>
      <c r="H37" s="136"/>
      <c r="I37" s="135"/>
      <c r="J37" s="144"/>
      <c r="K37" s="135">
        <v>78</v>
      </c>
      <c r="L37" s="136"/>
      <c r="M37" s="135"/>
      <c r="N37" s="145"/>
      <c r="O37" s="36">
        <f t="shared" si="5"/>
        <v>78</v>
      </c>
      <c r="P37" s="37">
        <f t="shared" si="6"/>
        <v>78</v>
      </c>
    </row>
    <row r="38" spans="1:16" s="30" customFormat="1">
      <c r="A38" s="142"/>
      <c r="B38" s="143"/>
      <c r="C38" s="64"/>
      <c r="D38" s="52"/>
      <c r="E38" s="52"/>
      <c r="F38" s="53"/>
      <c r="G38" s="135"/>
      <c r="H38" s="136"/>
      <c r="I38" s="135"/>
      <c r="J38" s="144"/>
      <c r="K38" s="135"/>
      <c r="L38" s="136"/>
      <c r="M38" s="135"/>
      <c r="N38" s="145"/>
      <c r="O38" s="36">
        <f t="shared" si="5"/>
        <v>0</v>
      </c>
      <c r="P38" s="37">
        <f t="shared" si="6"/>
        <v>0</v>
      </c>
    </row>
    <row r="39" spans="1:16" s="30" customFormat="1" ht="11.25" customHeight="1">
      <c r="A39" s="142"/>
      <c r="B39" s="65"/>
      <c r="C39" s="64"/>
      <c r="D39" s="52"/>
      <c r="E39" s="52"/>
      <c r="F39" s="53"/>
      <c r="G39" s="135"/>
      <c r="H39" s="136"/>
      <c r="I39" s="135"/>
      <c r="J39" s="144"/>
      <c r="K39" s="135"/>
      <c r="L39" s="136"/>
      <c r="M39" s="135"/>
      <c r="N39" s="145"/>
      <c r="O39" s="36">
        <f>SUM(F39:N39)</f>
        <v>0</v>
      </c>
      <c r="P39" s="37">
        <f t="shared" ref="P39" si="7">(F39*$F$3)+(G39*$G$3)+(H39*$H$3)+(I39*$I$3)+(J39*$J$3)+(K39*$K$3)+(L39*$L$3)+(M39*$M$3)+(N39*$N$3)</f>
        <v>0</v>
      </c>
    </row>
    <row r="40" spans="1:16" ht="12" thickBot="1">
      <c r="A40" s="38"/>
      <c r="B40" s="39"/>
      <c r="C40" s="39"/>
      <c r="D40" s="39"/>
      <c r="E40" s="39"/>
      <c r="F40" s="39"/>
      <c r="G40" s="147"/>
      <c r="H40" s="147">
        <f>SUM(H34:H39)</f>
        <v>0</v>
      </c>
      <c r="I40" s="43">
        <f>SUM(I34:I39)</f>
        <v>31</v>
      </c>
      <c r="J40" s="43">
        <f>SUM(J34:J39)</f>
        <v>0</v>
      </c>
      <c r="K40" s="43">
        <f>SUM(K34:K39)</f>
        <v>90</v>
      </c>
      <c r="L40" s="43">
        <f>SUM(L34:L39)</f>
        <v>0</v>
      </c>
      <c r="M40" s="43">
        <f>SUM(M34:M39)</f>
        <v>0</v>
      </c>
      <c r="N40" s="43">
        <f>SUM(N34:N39)</f>
        <v>36</v>
      </c>
      <c r="O40" s="44">
        <f>SUM(O34:O39)</f>
        <v>157</v>
      </c>
      <c r="P40" s="45">
        <f>SUM(P34:P39)</f>
        <v>177.5</v>
      </c>
    </row>
    <row r="41" spans="1:16">
      <c r="G41" s="42"/>
    </row>
    <row r="42" spans="1:16" hidden="1">
      <c r="G42" s="42"/>
    </row>
    <row r="43" spans="1:16" ht="12" hidden="1" thickBot="1">
      <c r="B43" s="33" t="s">
        <v>82</v>
      </c>
      <c r="C43" s="33"/>
      <c r="D43" s="33"/>
      <c r="E43" s="33"/>
      <c r="F43" s="34"/>
      <c r="G43" s="34"/>
      <c r="H43" s="34"/>
      <c r="I43" s="34"/>
      <c r="J43" s="34"/>
      <c r="K43" s="34"/>
      <c r="L43" s="34"/>
      <c r="M43" s="34"/>
      <c r="N43" s="34"/>
      <c r="O43" s="35"/>
      <c r="P43" s="35"/>
    </row>
    <row r="44" spans="1:16" s="30" customFormat="1" hidden="1">
      <c r="A44" s="142"/>
      <c r="B44" s="143"/>
      <c r="C44" s="64"/>
      <c r="D44" s="52"/>
      <c r="E44" s="52"/>
      <c r="F44" s="53"/>
      <c r="G44" s="135"/>
      <c r="H44" s="136"/>
      <c r="I44" s="135"/>
      <c r="J44" s="144"/>
      <c r="K44" s="135"/>
      <c r="L44" s="136"/>
      <c r="M44" s="135"/>
      <c r="N44" s="145"/>
      <c r="O44" s="140">
        <f t="shared" ref="O44:O71" si="8">SUM(F44:N44)</f>
        <v>0</v>
      </c>
      <c r="P44" s="37">
        <f t="shared" ref="P44:P71" si="9">(F44*$F$3)+(G44*$G$3)+(H44*$H$3)+(I44*$I$3)+(J44*$J$3)+(K44*$K$3)+(L44*$L$3)+(M44*$M$3)+(N44*$N$3)</f>
        <v>0</v>
      </c>
    </row>
    <row r="45" spans="1:16" s="30" customFormat="1" hidden="1">
      <c r="A45" s="142"/>
      <c r="B45" s="65"/>
      <c r="C45" s="64"/>
      <c r="D45" s="52"/>
      <c r="E45" s="52"/>
      <c r="F45" s="53"/>
      <c r="G45" s="135"/>
      <c r="H45" s="136"/>
      <c r="I45" s="135"/>
      <c r="J45" s="144"/>
      <c r="K45" s="135"/>
      <c r="L45" s="136"/>
      <c r="M45" s="135"/>
      <c r="N45" s="145"/>
      <c r="O45" s="140">
        <f t="shared" si="8"/>
        <v>0</v>
      </c>
      <c r="P45" s="37">
        <f t="shared" si="9"/>
        <v>0</v>
      </c>
    </row>
    <row r="46" spans="1:16" s="30" customFormat="1" hidden="1">
      <c r="A46" s="142"/>
      <c r="B46" s="143"/>
      <c r="C46" s="64"/>
      <c r="D46" s="52"/>
      <c r="E46" s="52"/>
      <c r="F46" s="53"/>
      <c r="G46" s="135"/>
      <c r="H46" s="136"/>
      <c r="I46" s="135"/>
      <c r="J46" s="144"/>
      <c r="K46" s="135"/>
      <c r="L46" s="136"/>
      <c r="M46" s="135"/>
      <c r="N46" s="145"/>
      <c r="O46" s="140">
        <f t="shared" si="8"/>
        <v>0</v>
      </c>
      <c r="P46" s="37">
        <f t="shared" si="9"/>
        <v>0</v>
      </c>
    </row>
    <row r="47" spans="1:16" s="30" customFormat="1" hidden="1">
      <c r="A47" s="142"/>
      <c r="B47" s="65"/>
      <c r="C47" s="64"/>
      <c r="D47" s="52"/>
      <c r="E47" s="52"/>
      <c r="F47" s="53"/>
      <c r="G47" s="135"/>
      <c r="H47" s="136"/>
      <c r="I47" s="135"/>
      <c r="J47" s="144"/>
      <c r="K47" s="135"/>
      <c r="L47" s="136"/>
      <c r="M47" s="135"/>
      <c r="N47" s="145"/>
      <c r="O47" s="140">
        <f t="shared" si="8"/>
        <v>0</v>
      </c>
      <c r="P47" s="37">
        <f t="shared" si="9"/>
        <v>0</v>
      </c>
    </row>
    <row r="48" spans="1:16" s="30" customFormat="1" hidden="1">
      <c r="A48" s="142"/>
      <c r="B48" s="143"/>
      <c r="C48" s="64"/>
      <c r="D48" s="52"/>
      <c r="E48" s="52"/>
      <c r="F48" s="53"/>
      <c r="G48" s="135"/>
      <c r="H48" s="136"/>
      <c r="I48" s="135"/>
      <c r="J48" s="144"/>
      <c r="K48" s="135"/>
      <c r="L48" s="136"/>
      <c r="M48" s="135"/>
      <c r="N48" s="145"/>
      <c r="O48" s="140">
        <f t="shared" si="8"/>
        <v>0</v>
      </c>
      <c r="P48" s="37">
        <f t="shared" si="9"/>
        <v>0</v>
      </c>
    </row>
    <row r="49" spans="1:16" s="30" customFormat="1" hidden="1">
      <c r="A49" s="142"/>
      <c r="B49" s="65"/>
      <c r="C49" s="64"/>
      <c r="D49" s="52"/>
      <c r="E49" s="52"/>
      <c r="F49" s="53"/>
      <c r="G49" s="135"/>
      <c r="H49" s="136"/>
      <c r="I49" s="135"/>
      <c r="J49" s="144"/>
      <c r="K49" s="135"/>
      <c r="L49" s="136"/>
      <c r="M49" s="135"/>
      <c r="N49" s="145"/>
      <c r="O49" s="140">
        <f t="shared" si="8"/>
        <v>0</v>
      </c>
      <c r="P49" s="37">
        <f t="shared" si="9"/>
        <v>0</v>
      </c>
    </row>
    <row r="50" spans="1:16" s="30" customFormat="1" hidden="1">
      <c r="A50" s="142"/>
      <c r="B50" s="143"/>
      <c r="C50" s="64"/>
      <c r="D50" s="52"/>
      <c r="E50" s="52"/>
      <c r="F50" s="53"/>
      <c r="G50" s="135"/>
      <c r="H50" s="136"/>
      <c r="I50" s="135"/>
      <c r="J50" s="144"/>
      <c r="K50" s="135"/>
      <c r="L50" s="136"/>
      <c r="M50" s="135"/>
      <c r="N50" s="145"/>
      <c r="O50" s="140">
        <f t="shared" si="8"/>
        <v>0</v>
      </c>
      <c r="P50" s="37">
        <f t="shared" si="9"/>
        <v>0</v>
      </c>
    </row>
    <row r="51" spans="1:16" s="30" customFormat="1" hidden="1">
      <c r="A51" s="142"/>
      <c r="B51" s="65"/>
      <c r="C51" s="64"/>
      <c r="D51" s="52"/>
      <c r="E51" s="52"/>
      <c r="F51" s="53"/>
      <c r="G51" s="135"/>
      <c r="H51" s="136"/>
      <c r="I51" s="135"/>
      <c r="J51" s="144"/>
      <c r="K51" s="135"/>
      <c r="L51" s="136"/>
      <c r="M51" s="135"/>
      <c r="N51" s="145"/>
      <c r="O51" s="140">
        <f t="shared" si="8"/>
        <v>0</v>
      </c>
      <c r="P51" s="37">
        <f t="shared" si="9"/>
        <v>0</v>
      </c>
    </row>
    <row r="52" spans="1:16" s="30" customFormat="1" hidden="1">
      <c r="A52" s="142"/>
      <c r="B52" s="143"/>
      <c r="C52" s="64"/>
      <c r="D52" s="52"/>
      <c r="E52" s="52"/>
      <c r="F52" s="53"/>
      <c r="G52" s="135"/>
      <c r="H52" s="136"/>
      <c r="I52" s="135"/>
      <c r="J52" s="144"/>
      <c r="K52" s="135"/>
      <c r="L52" s="136"/>
      <c r="M52" s="135"/>
      <c r="N52" s="145"/>
      <c r="O52" s="140">
        <f t="shared" si="8"/>
        <v>0</v>
      </c>
      <c r="P52" s="37">
        <f t="shared" si="9"/>
        <v>0</v>
      </c>
    </row>
    <row r="53" spans="1:16" s="30" customFormat="1" hidden="1">
      <c r="A53" s="142"/>
      <c r="B53" s="65"/>
      <c r="C53" s="64"/>
      <c r="D53" s="52"/>
      <c r="E53" s="52"/>
      <c r="F53" s="53"/>
      <c r="G53" s="135"/>
      <c r="H53" s="136"/>
      <c r="I53" s="135"/>
      <c r="J53" s="144"/>
      <c r="K53" s="135"/>
      <c r="L53" s="136"/>
      <c r="M53" s="135"/>
      <c r="N53" s="145"/>
      <c r="O53" s="140">
        <f t="shared" si="8"/>
        <v>0</v>
      </c>
      <c r="P53" s="37">
        <f t="shared" si="9"/>
        <v>0</v>
      </c>
    </row>
    <row r="54" spans="1:16" s="30" customFormat="1" hidden="1">
      <c r="A54" s="142"/>
      <c r="B54" s="143"/>
      <c r="C54" s="64"/>
      <c r="D54" s="52"/>
      <c r="E54" s="52"/>
      <c r="F54" s="53"/>
      <c r="G54" s="135"/>
      <c r="H54" s="136"/>
      <c r="I54" s="135"/>
      <c r="J54" s="144"/>
      <c r="K54" s="135"/>
      <c r="L54" s="136"/>
      <c r="M54" s="135"/>
      <c r="N54" s="145"/>
      <c r="O54" s="140">
        <f t="shared" si="8"/>
        <v>0</v>
      </c>
      <c r="P54" s="37">
        <f t="shared" si="9"/>
        <v>0</v>
      </c>
    </row>
    <row r="55" spans="1:16" s="30" customFormat="1" hidden="1">
      <c r="A55" s="142"/>
      <c r="B55" s="65"/>
      <c r="C55" s="64"/>
      <c r="D55" s="52"/>
      <c r="E55" s="52"/>
      <c r="F55" s="53"/>
      <c r="G55" s="135"/>
      <c r="H55" s="136"/>
      <c r="I55" s="135"/>
      <c r="J55" s="144"/>
      <c r="K55" s="135"/>
      <c r="L55" s="136"/>
      <c r="M55" s="135"/>
      <c r="N55" s="145"/>
      <c r="O55" s="140">
        <f t="shared" si="8"/>
        <v>0</v>
      </c>
      <c r="P55" s="37">
        <f t="shared" si="9"/>
        <v>0</v>
      </c>
    </row>
    <row r="56" spans="1:16" s="30" customFormat="1" hidden="1">
      <c r="A56" s="142"/>
      <c r="B56" s="143"/>
      <c r="C56" s="64"/>
      <c r="D56" s="52"/>
      <c r="E56" s="52"/>
      <c r="F56" s="53"/>
      <c r="G56" s="135"/>
      <c r="H56" s="136"/>
      <c r="I56" s="135"/>
      <c r="J56" s="144"/>
      <c r="K56" s="135"/>
      <c r="L56" s="136"/>
      <c r="M56" s="135"/>
      <c r="N56" s="145"/>
      <c r="O56" s="140">
        <f t="shared" si="8"/>
        <v>0</v>
      </c>
      <c r="P56" s="37">
        <f t="shared" si="9"/>
        <v>0</v>
      </c>
    </row>
    <row r="57" spans="1:16" s="30" customFormat="1" hidden="1">
      <c r="A57" s="142"/>
      <c r="B57" s="65"/>
      <c r="C57" s="64"/>
      <c r="D57" s="52"/>
      <c r="E57" s="52"/>
      <c r="F57" s="53"/>
      <c r="G57" s="135"/>
      <c r="H57" s="136"/>
      <c r="I57" s="135"/>
      <c r="J57" s="144"/>
      <c r="K57" s="135"/>
      <c r="L57" s="136"/>
      <c r="M57" s="135"/>
      <c r="N57" s="145"/>
      <c r="O57" s="140">
        <f t="shared" si="8"/>
        <v>0</v>
      </c>
      <c r="P57" s="37">
        <f t="shared" si="9"/>
        <v>0</v>
      </c>
    </row>
    <row r="58" spans="1:16" s="30" customFormat="1" hidden="1">
      <c r="A58" s="142"/>
      <c r="B58" s="143"/>
      <c r="C58" s="64"/>
      <c r="D58" s="52"/>
      <c r="E58" s="52"/>
      <c r="F58" s="53"/>
      <c r="G58" s="135"/>
      <c r="H58" s="136"/>
      <c r="I58" s="135"/>
      <c r="J58" s="144"/>
      <c r="K58" s="135"/>
      <c r="L58" s="136"/>
      <c r="M58" s="135"/>
      <c r="N58" s="145"/>
      <c r="O58" s="140">
        <f t="shared" si="8"/>
        <v>0</v>
      </c>
      <c r="P58" s="37">
        <f t="shared" si="9"/>
        <v>0</v>
      </c>
    </row>
    <row r="59" spans="1:16" s="30" customFormat="1" hidden="1">
      <c r="A59" s="142"/>
      <c r="B59" s="65"/>
      <c r="C59" s="64"/>
      <c r="D59" s="52"/>
      <c r="E59" s="52"/>
      <c r="F59" s="53"/>
      <c r="G59" s="135"/>
      <c r="H59" s="136"/>
      <c r="I59" s="135"/>
      <c r="J59" s="144"/>
      <c r="K59" s="135"/>
      <c r="L59" s="136"/>
      <c r="M59" s="135"/>
      <c r="N59" s="145"/>
      <c r="O59" s="140">
        <f t="shared" si="8"/>
        <v>0</v>
      </c>
      <c r="P59" s="37">
        <f t="shared" si="9"/>
        <v>0</v>
      </c>
    </row>
    <row r="60" spans="1:16" s="30" customFormat="1" hidden="1">
      <c r="A60" s="142"/>
      <c r="B60" s="143"/>
      <c r="C60" s="64"/>
      <c r="D60" s="52"/>
      <c r="E60" s="52"/>
      <c r="F60" s="53"/>
      <c r="G60" s="135"/>
      <c r="H60" s="136"/>
      <c r="I60" s="135"/>
      <c r="J60" s="144"/>
      <c r="K60" s="135"/>
      <c r="L60" s="136"/>
      <c r="M60" s="135"/>
      <c r="N60" s="145"/>
      <c r="O60" s="140">
        <f t="shared" si="8"/>
        <v>0</v>
      </c>
      <c r="P60" s="37">
        <f t="shared" si="9"/>
        <v>0</v>
      </c>
    </row>
    <row r="61" spans="1:16" s="30" customFormat="1" hidden="1">
      <c r="A61" s="142"/>
      <c r="B61" s="65"/>
      <c r="C61" s="64"/>
      <c r="D61" s="52"/>
      <c r="E61" s="52"/>
      <c r="F61" s="53"/>
      <c r="G61" s="135"/>
      <c r="H61" s="136"/>
      <c r="I61" s="135"/>
      <c r="J61" s="144"/>
      <c r="K61" s="135"/>
      <c r="L61" s="136"/>
      <c r="M61" s="135"/>
      <c r="N61" s="145"/>
      <c r="O61" s="140">
        <f t="shared" si="8"/>
        <v>0</v>
      </c>
      <c r="P61" s="37">
        <f t="shared" si="9"/>
        <v>0</v>
      </c>
    </row>
    <row r="62" spans="1:16" s="30" customFormat="1" hidden="1">
      <c r="A62" s="142"/>
      <c r="B62" s="143"/>
      <c r="C62" s="64"/>
      <c r="D62" s="52"/>
      <c r="E62" s="52"/>
      <c r="F62" s="53"/>
      <c r="G62" s="135"/>
      <c r="H62" s="136"/>
      <c r="I62" s="135"/>
      <c r="J62" s="144"/>
      <c r="K62" s="135"/>
      <c r="L62" s="136"/>
      <c r="M62" s="135"/>
      <c r="N62" s="145"/>
      <c r="O62" s="140">
        <f t="shared" si="8"/>
        <v>0</v>
      </c>
      <c r="P62" s="37">
        <f t="shared" si="9"/>
        <v>0</v>
      </c>
    </row>
    <row r="63" spans="1:16" s="30" customFormat="1" hidden="1">
      <c r="A63" s="142"/>
      <c r="B63" s="65"/>
      <c r="C63" s="64"/>
      <c r="D63" s="52"/>
      <c r="E63" s="52"/>
      <c r="F63" s="53"/>
      <c r="G63" s="135"/>
      <c r="H63" s="136"/>
      <c r="I63" s="135"/>
      <c r="J63" s="144"/>
      <c r="K63" s="135"/>
      <c r="L63" s="136"/>
      <c r="M63" s="135"/>
      <c r="N63" s="145"/>
      <c r="O63" s="140">
        <f t="shared" si="8"/>
        <v>0</v>
      </c>
      <c r="P63" s="37">
        <f t="shared" si="9"/>
        <v>0</v>
      </c>
    </row>
    <row r="64" spans="1:16" s="30" customFormat="1" hidden="1">
      <c r="A64" s="142"/>
      <c r="B64" s="143"/>
      <c r="C64" s="64"/>
      <c r="D64" s="52"/>
      <c r="E64" s="52"/>
      <c r="F64" s="53"/>
      <c r="G64" s="135"/>
      <c r="H64" s="136"/>
      <c r="I64" s="135"/>
      <c r="J64" s="144"/>
      <c r="K64" s="135"/>
      <c r="L64" s="136"/>
      <c r="M64" s="135"/>
      <c r="N64" s="145"/>
      <c r="O64" s="140">
        <f t="shared" si="8"/>
        <v>0</v>
      </c>
      <c r="P64" s="37">
        <f t="shared" si="9"/>
        <v>0</v>
      </c>
    </row>
    <row r="65" spans="1:16" s="30" customFormat="1" hidden="1">
      <c r="A65" s="142"/>
      <c r="B65" s="65"/>
      <c r="C65" s="64"/>
      <c r="D65" s="52"/>
      <c r="E65" s="52"/>
      <c r="F65" s="53"/>
      <c r="G65" s="135"/>
      <c r="H65" s="136"/>
      <c r="I65" s="135"/>
      <c r="J65" s="144"/>
      <c r="K65" s="135"/>
      <c r="L65" s="136"/>
      <c r="M65" s="135"/>
      <c r="N65" s="145"/>
      <c r="O65" s="140">
        <f t="shared" si="8"/>
        <v>0</v>
      </c>
      <c r="P65" s="37">
        <f t="shared" si="9"/>
        <v>0</v>
      </c>
    </row>
    <row r="66" spans="1:16" s="30" customFormat="1" hidden="1">
      <c r="A66" s="142"/>
      <c r="B66" s="143"/>
      <c r="C66" s="64"/>
      <c r="D66" s="52"/>
      <c r="E66" s="52"/>
      <c r="F66" s="53"/>
      <c r="G66" s="135"/>
      <c r="H66" s="136"/>
      <c r="I66" s="135"/>
      <c r="J66" s="144"/>
      <c r="K66" s="135"/>
      <c r="L66" s="136"/>
      <c r="M66" s="135"/>
      <c r="N66" s="145"/>
      <c r="O66" s="140">
        <f t="shared" si="8"/>
        <v>0</v>
      </c>
      <c r="P66" s="37">
        <f t="shared" si="9"/>
        <v>0</v>
      </c>
    </row>
    <row r="67" spans="1:16" s="30" customFormat="1" hidden="1">
      <c r="A67" s="142"/>
      <c r="B67" s="65"/>
      <c r="C67" s="64"/>
      <c r="D67" s="52"/>
      <c r="E67" s="52"/>
      <c r="F67" s="53"/>
      <c r="G67" s="135"/>
      <c r="H67" s="136"/>
      <c r="I67" s="135"/>
      <c r="J67" s="144"/>
      <c r="K67" s="135"/>
      <c r="L67" s="136"/>
      <c r="M67" s="135"/>
      <c r="N67" s="145"/>
      <c r="O67" s="140">
        <f t="shared" si="8"/>
        <v>0</v>
      </c>
      <c r="P67" s="37">
        <f t="shared" si="9"/>
        <v>0</v>
      </c>
    </row>
    <row r="68" spans="1:16" s="30" customFormat="1" hidden="1">
      <c r="A68" s="142"/>
      <c r="B68" s="143"/>
      <c r="C68" s="64"/>
      <c r="D68" s="52"/>
      <c r="E68" s="52"/>
      <c r="F68" s="53"/>
      <c r="G68" s="135"/>
      <c r="H68" s="136"/>
      <c r="I68" s="135"/>
      <c r="J68" s="144"/>
      <c r="K68" s="135"/>
      <c r="L68" s="136"/>
      <c r="M68" s="135"/>
      <c r="N68" s="145"/>
      <c r="O68" s="140">
        <f t="shared" si="8"/>
        <v>0</v>
      </c>
      <c r="P68" s="37">
        <f t="shared" si="9"/>
        <v>0</v>
      </c>
    </row>
    <row r="69" spans="1:16" s="30" customFormat="1" hidden="1">
      <c r="A69" s="142"/>
      <c r="B69" s="65"/>
      <c r="C69" s="64"/>
      <c r="D69" s="52"/>
      <c r="E69" s="52"/>
      <c r="F69" s="53"/>
      <c r="G69" s="135"/>
      <c r="H69" s="136"/>
      <c r="I69" s="135"/>
      <c r="J69" s="144"/>
      <c r="K69" s="135"/>
      <c r="L69" s="136"/>
      <c r="M69" s="135"/>
      <c r="N69" s="145"/>
      <c r="O69" s="140">
        <f t="shared" si="8"/>
        <v>0</v>
      </c>
      <c r="P69" s="37">
        <f t="shared" si="9"/>
        <v>0</v>
      </c>
    </row>
    <row r="70" spans="1:16" s="30" customFormat="1" ht="12.75" hidden="1" customHeight="1">
      <c r="A70" s="142"/>
      <c r="B70" s="143"/>
      <c r="C70" s="64"/>
      <c r="D70" s="52"/>
      <c r="E70" s="52"/>
      <c r="F70" s="53"/>
      <c r="G70" s="135"/>
      <c r="H70" s="136"/>
      <c r="I70" s="135"/>
      <c r="J70" s="144"/>
      <c r="K70" s="135"/>
      <c r="L70" s="136"/>
      <c r="M70" s="135"/>
      <c r="N70" s="145"/>
      <c r="O70" s="140">
        <f t="shared" si="8"/>
        <v>0</v>
      </c>
      <c r="P70" s="37">
        <f t="shared" si="9"/>
        <v>0</v>
      </c>
    </row>
    <row r="71" spans="1:16" s="30" customFormat="1" ht="12.75" hidden="1" customHeight="1">
      <c r="A71" s="142"/>
      <c r="B71" s="65"/>
      <c r="C71" s="64"/>
      <c r="D71" s="52"/>
      <c r="E71" s="52"/>
      <c r="F71" s="53"/>
      <c r="G71" s="148"/>
      <c r="H71" s="149"/>
      <c r="I71" s="146"/>
      <c r="J71" s="1"/>
      <c r="K71" s="146"/>
      <c r="L71" s="111"/>
      <c r="M71" s="146"/>
      <c r="N71" s="1"/>
      <c r="O71" s="141">
        <f t="shared" si="8"/>
        <v>0</v>
      </c>
      <c r="P71" s="37">
        <f t="shared" si="9"/>
        <v>0</v>
      </c>
    </row>
    <row r="72" spans="1:16" ht="12" hidden="1" thickBot="1">
      <c r="A72" s="38"/>
      <c r="B72" s="39" t="s">
        <v>21</v>
      </c>
      <c r="C72" s="39">
        <f t="shared" ref="C72:P72" si="10">SUM(C44:C71)</f>
        <v>0</v>
      </c>
      <c r="D72" s="39">
        <f t="shared" si="10"/>
        <v>0</v>
      </c>
      <c r="E72" s="39">
        <f t="shared" si="10"/>
        <v>0</v>
      </c>
      <c r="F72" s="39">
        <f t="shared" si="10"/>
        <v>0</v>
      </c>
      <c r="G72" s="147">
        <f t="shared" si="10"/>
        <v>0</v>
      </c>
      <c r="H72" s="147">
        <f t="shared" si="10"/>
        <v>0</v>
      </c>
      <c r="I72" s="43">
        <f t="shared" si="10"/>
        <v>0</v>
      </c>
      <c r="J72" s="43">
        <f t="shared" si="10"/>
        <v>0</v>
      </c>
      <c r="K72" s="43">
        <f t="shared" si="10"/>
        <v>0</v>
      </c>
      <c r="L72" s="43">
        <f t="shared" si="10"/>
        <v>0</v>
      </c>
      <c r="M72" s="43">
        <f t="shared" si="10"/>
        <v>0</v>
      </c>
      <c r="N72" s="43">
        <f t="shared" si="10"/>
        <v>0</v>
      </c>
      <c r="O72" s="44">
        <f t="shared" si="10"/>
        <v>0</v>
      </c>
      <c r="P72" s="45">
        <f t="shared" si="10"/>
        <v>0</v>
      </c>
    </row>
    <row r="73" spans="1:16" hidden="1">
      <c r="A73" s="38"/>
      <c r="B73" s="54"/>
      <c r="C73" s="54"/>
      <c r="D73" s="54"/>
      <c r="E73" s="54"/>
      <c r="F73" s="54"/>
      <c r="G73" s="55"/>
      <c r="H73" s="55"/>
      <c r="I73" s="55"/>
      <c r="J73" s="55"/>
      <c r="K73" s="55"/>
      <c r="L73" s="55"/>
      <c r="M73" s="55"/>
      <c r="N73" s="55"/>
      <c r="O73" s="56"/>
      <c r="P73" s="57"/>
    </row>
    <row r="74" spans="1:16">
      <c r="A74" s="38"/>
      <c r="B74" s="54"/>
      <c r="C74" s="54"/>
      <c r="D74" s="54"/>
      <c r="E74" s="54"/>
      <c r="F74" s="54"/>
      <c r="G74" s="55"/>
      <c r="H74" s="55"/>
      <c r="I74" s="55"/>
      <c r="J74" s="55"/>
      <c r="K74" s="55"/>
      <c r="L74" s="55"/>
      <c r="M74" s="55"/>
      <c r="N74" s="55"/>
      <c r="O74" s="56"/>
      <c r="P74" s="57"/>
    </row>
    <row r="75" spans="1:16" ht="12" thickBot="1">
      <c r="B75" s="33" t="s">
        <v>23</v>
      </c>
      <c r="C75" s="33"/>
      <c r="D75" s="33"/>
      <c r="E75" s="33"/>
      <c r="F75" s="34"/>
      <c r="G75" s="34"/>
      <c r="H75" s="34"/>
      <c r="I75" s="34"/>
      <c r="J75" s="34"/>
      <c r="K75" s="34"/>
      <c r="L75" s="34"/>
      <c r="M75" s="34"/>
      <c r="N75" s="34"/>
      <c r="O75" s="35"/>
      <c r="P75" s="35"/>
    </row>
    <row r="76" spans="1:16" s="30" customFormat="1">
      <c r="A76" s="1"/>
      <c r="B76" s="58" t="s">
        <v>130</v>
      </c>
      <c r="C76" s="51"/>
      <c r="D76" s="52"/>
      <c r="E76" s="52"/>
      <c r="F76" s="53"/>
      <c r="G76" s="59">
        <v>55</v>
      </c>
      <c r="H76" s="60"/>
      <c r="I76" s="61">
        <v>55</v>
      </c>
      <c r="J76" s="60"/>
      <c r="K76" s="59">
        <v>1</v>
      </c>
      <c r="L76" s="62"/>
      <c r="M76" s="59">
        <v>0</v>
      </c>
      <c r="N76" s="60"/>
      <c r="O76" s="36">
        <f>SUM(F76:N76)</f>
        <v>111</v>
      </c>
      <c r="P76" s="37">
        <f>(F76*$F$3)+(G76*$G$3)+(H76*$H$3)+(I76*$I$3)+(J76*$J$3)+(K76*$K$3)+(L76*$L$3)+(M76*$M$3)+(N76*$N$3)</f>
        <v>42.25</v>
      </c>
    </row>
    <row r="77" spans="1:16" s="30" customFormat="1">
      <c r="A77" s="1"/>
      <c r="B77" s="58" t="s">
        <v>131</v>
      </c>
      <c r="C77" s="51"/>
      <c r="D77" s="52"/>
      <c r="E77" s="52"/>
      <c r="F77" s="53"/>
      <c r="G77" s="59">
        <v>67</v>
      </c>
      <c r="H77" s="60"/>
      <c r="I77" s="61">
        <v>22</v>
      </c>
      <c r="J77" s="60"/>
      <c r="K77" s="59">
        <v>8</v>
      </c>
      <c r="L77" s="62"/>
      <c r="M77" s="59"/>
      <c r="N77" s="60">
        <v>0</v>
      </c>
      <c r="O77" s="36">
        <f>SUM(F77:N77)</f>
        <v>97</v>
      </c>
      <c r="P77" s="37">
        <f>(F77*$F$3)+(G77*$G$3)+(H77*$H$3)+(I77*$I$3)+(J77*$J$3)+(K77*$K$3)+(L77*$L$3)+(M77*$M$3)+(N77*$N$3)</f>
        <v>35.75</v>
      </c>
    </row>
    <row r="78" spans="1:16" ht="12" thickBot="1">
      <c r="A78" s="38"/>
      <c r="B78" s="39" t="s">
        <v>21</v>
      </c>
      <c r="C78" s="39">
        <f t="shared" ref="C78:F78" si="11">SUM(C77:C77)</f>
        <v>0</v>
      </c>
      <c r="D78" s="39">
        <f t="shared" si="11"/>
        <v>0</v>
      </c>
      <c r="E78" s="39">
        <f t="shared" si="11"/>
        <v>0</v>
      </c>
      <c r="F78" s="39">
        <f t="shared" si="11"/>
        <v>0</v>
      </c>
      <c r="G78" s="43">
        <f>SUM(G76:G77)</f>
        <v>122</v>
      </c>
      <c r="H78" s="43">
        <f t="shared" ref="H78:O78" si="12">SUM(H76:H77)</f>
        <v>0</v>
      </c>
      <c r="I78" s="43">
        <f t="shared" si="12"/>
        <v>77</v>
      </c>
      <c r="J78" s="43">
        <f t="shared" si="12"/>
        <v>0</v>
      </c>
      <c r="K78" s="43">
        <f t="shared" si="12"/>
        <v>9</v>
      </c>
      <c r="L78" s="43">
        <f t="shared" si="12"/>
        <v>0</v>
      </c>
      <c r="M78" s="43">
        <f t="shared" si="12"/>
        <v>0</v>
      </c>
      <c r="N78" s="43">
        <f t="shared" si="12"/>
        <v>0</v>
      </c>
      <c r="O78" s="43">
        <f t="shared" si="12"/>
        <v>208</v>
      </c>
      <c r="P78" s="43">
        <f>SUM(P76:P77)</f>
        <v>78</v>
      </c>
    </row>
    <row r="79" spans="1:16">
      <c r="A79" s="38"/>
      <c r="B79" s="54"/>
      <c r="C79" s="54"/>
      <c r="D79" s="54"/>
      <c r="E79" s="54"/>
      <c r="F79" s="54"/>
      <c r="G79" s="55"/>
      <c r="H79" s="55"/>
      <c r="I79" s="55"/>
      <c r="J79" s="55"/>
      <c r="K79" s="55"/>
      <c r="L79" s="55"/>
      <c r="M79" s="55"/>
      <c r="N79" s="55"/>
      <c r="O79" s="56"/>
      <c r="P79" s="57"/>
    </row>
    <row r="80" spans="1:16" hidden="1">
      <c r="A80" s="38"/>
      <c r="B80" s="54"/>
      <c r="C80" s="54"/>
      <c r="D80" s="54"/>
      <c r="E80" s="54"/>
      <c r="F80" s="54"/>
      <c r="G80" s="55"/>
      <c r="H80" s="55"/>
      <c r="I80" s="55"/>
      <c r="J80" s="55"/>
      <c r="K80" s="55"/>
      <c r="L80" s="55"/>
      <c r="M80" s="55"/>
      <c r="N80" s="55"/>
      <c r="O80" s="56"/>
      <c r="P80" s="57"/>
    </row>
    <row r="81" spans="1:16" ht="12" hidden="1" thickBot="1">
      <c r="B81" s="33" t="s">
        <v>74</v>
      </c>
      <c r="C81" s="33"/>
      <c r="D81" s="33"/>
      <c r="E81" s="33"/>
      <c r="F81" s="34"/>
      <c r="G81" s="34"/>
      <c r="H81" s="34"/>
      <c r="I81" s="34"/>
      <c r="J81" s="34"/>
      <c r="K81" s="34"/>
      <c r="L81" s="34"/>
      <c r="M81" s="34"/>
      <c r="N81" s="34"/>
      <c r="O81" s="35"/>
      <c r="P81" s="35"/>
    </row>
    <row r="82" spans="1:16" s="30" customFormat="1" ht="11.25" hidden="1" customHeight="1">
      <c r="A82" s="1"/>
      <c r="B82" s="58" t="s">
        <v>39</v>
      </c>
      <c r="C82" s="51"/>
      <c r="D82" s="179"/>
      <c r="E82" s="179"/>
      <c r="F82" s="180"/>
      <c r="G82" s="181"/>
      <c r="H82" s="182"/>
      <c r="I82" s="183"/>
      <c r="J82" s="182"/>
      <c r="K82" s="181"/>
      <c r="L82" s="184"/>
      <c r="M82" s="181"/>
      <c r="N82" s="182"/>
      <c r="O82" s="36">
        <f>SUM(F82:N82)</f>
        <v>0</v>
      </c>
      <c r="P82" s="37">
        <f>(F82*$F$3)+(G82*$G$3)+(H82*$H$3)+(I82*$I$3)+(J82*$J$3)+(K82*$K$3)+(L82*$L$3)+(M82*$M$3)+(N82*$N$3)</f>
        <v>0</v>
      </c>
    </row>
    <row r="83" spans="1:16" s="30" customFormat="1" ht="11.25" hidden="1" customHeight="1">
      <c r="A83" s="1"/>
      <c r="B83" s="58"/>
      <c r="C83" s="51"/>
      <c r="D83" s="52"/>
      <c r="E83" s="52"/>
      <c r="F83" s="53"/>
      <c r="G83" s="59"/>
      <c r="H83" s="60"/>
      <c r="I83" s="61"/>
      <c r="J83" s="60"/>
      <c r="K83" s="59"/>
      <c r="L83" s="62"/>
      <c r="M83" s="59"/>
      <c r="N83" s="60"/>
      <c r="O83" s="36">
        <f>SUM(F83:N83)</f>
        <v>0</v>
      </c>
      <c r="P83" s="37">
        <f>(F83*$F$3)+(G83*$G$3)+(H83*$H$3)+(I83*$I$3)+(J83*$J$3)+(K83*$K$3)+(L83*$L$3)+(M83*$M$3)+(N83*$N$3)</f>
        <v>0</v>
      </c>
    </row>
    <row r="84" spans="1:16" ht="12" hidden="1" thickBot="1">
      <c r="A84" s="38"/>
      <c r="B84" s="39" t="s">
        <v>21</v>
      </c>
      <c r="C84" s="39">
        <f t="shared" ref="C84:P84" si="13">SUM(C82:C83)</f>
        <v>0</v>
      </c>
      <c r="D84" s="39">
        <f t="shared" si="13"/>
        <v>0</v>
      </c>
      <c r="E84" s="39">
        <f t="shared" si="13"/>
        <v>0</v>
      </c>
      <c r="F84" s="39">
        <f t="shared" si="13"/>
        <v>0</v>
      </c>
      <c r="G84" s="43">
        <f t="shared" si="13"/>
        <v>0</v>
      </c>
      <c r="H84" s="43">
        <f t="shared" si="13"/>
        <v>0</v>
      </c>
      <c r="I84" s="43">
        <f t="shared" si="13"/>
        <v>0</v>
      </c>
      <c r="J84" s="43">
        <f t="shared" si="13"/>
        <v>0</v>
      </c>
      <c r="K84" s="43">
        <f t="shared" si="13"/>
        <v>0</v>
      </c>
      <c r="L84" s="43">
        <f t="shared" si="13"/>
        <v>0</v>
      </c>
      <c r="M84" s="43">
        <f t="shared" si="13"/>
        <v>0</v>
      </c>
      <c r="N84" s="43">
        <f t="shared" si="13"/>
        <v>0</v>
      </c>
      <c r="O84" s="44">
        <f t="shared" si="13"/>
        <v>0</v>
      </c>
      <c r="P84" s="45">
        <f t="shared" si="13"/>
        <v>0</v>
      </c>
    </row>
    <row r="85" spans="1:16" ht="11.25" hidden="1" customHeight="1">
      <c r="A85" s="38"/>
      <c r="B85" s="54"/>
      <c r="C85" s="54"/>
      <c r="D85" s="54"/>
      <c r="E85" s="54"/>
      <c r="F85" s="54"/>
      <c r="G85" s="55"/>
      <c r="H85" s="55"/>
      <c r="I85" s="55"/>
      <c r="J85" s="55"/>
      <c r="K85" s="55"/>
      <c r="L85" s="55"/>
      <c r="M85" s="55"/>
      <c r="N85" s="55"/>
      <c r="O85" s="56"/>
      <c r="P85" s="57"/>
    </row>
    <row r="86" spans="1:16" hidden="1"/>
    <row r="87" spans="1:16" ht="12" hidden="1" thickBot="1">
      <c r="B87" s="33" t="s">
        <v>30</v>
      </c>
      <c r="C87" s="33"/>
      <c r="D87" s="33"/>
      <c r="E87" s="33"/>
      <c r="F87" s="34"/>
      <c r="G87" s="34"/>
      <c r="H87" s="34"/>
      <c r="I87" s="34"/>
      <c r="J87" s="34"/>
      <c r="K87" s="34"/>
      <c r="L87" s="34"/>
      <c r="M87" s="34"/>
      <c r="N87" s="34"/>
      <c r="O87" s="35"/>
      <c r="P87" s="35"/>
    </row>
    <row r="88" spans="1:16" s="30" customFormat="1" ht="11.25" hidden="1" customHeight="1">
      <c r="A88" s="1"/>
      <c r="B88" s="58"/>
      <c r="C88" s="51"/>
      <c r="D88" s="52"/>
      <c r="E88" s="52"/>
      <c r="F88" s="53"/>
      <c r="G88" s="59"/>
      <c r="H88" s="60"/>
      <c r="I88" s="61"/>
      <c r="J88" s="60"/>
      <c r="K88" s="59"/>
      <c r="L88" s="62"/>
      <c r="M88" s="59"/>
      <c r="N88" s="60"/>
      <c r="O88" s="36">
        <f>SUM(F88:N88)</f>
        <v>0</v>
      </c>
      <c r="P88" s="37">
        <f>(F88*$F$3)+(G88*$G$3)+(H88*$H$3)+(I88*$I$3)+(J88*$J$3)+(K88*$K$3)+(L88*$L$3)+(M88*$M$3)+(N88*$N$3)</f>
        <v>0</v>
      </c>
    </row>
    <row r="89" spans="1:16" s="30" customFormat="1" ht="11.25" hidden="1" customHeight="1">
      <c r="A89" s="1"/>
      <c r="B89" s="58"/>
      <c r="C89" s="51"/>
      <c r="D89" s="52"/>
      <c r="E89" s="52"/>
      <c r="F89" s="53"/>
      <c r="G89" s="59"/>
      <c r="H89" s="60"/>
      <c r="I89" s="61"/>
      <c r="J89" s="60"/>
      <c r="K89" s="59"/>
      <c r="L89" s="62"/>
      <c r="M89" s="59"/>
      <c r="N89" s="60"/>
      <c r="O89" s="36">
        <f>SUM(F89:N89)</f>
        <v>0</v>
      </c>
      <c r="P89" s="37">
        <f>(F89*$F$3)+(G89*$G$3)+(H89*$H$3)+(I89*$I$3)+(J89*$J$3)+(K89*$K$3)+(L89*$L$3)+(M89*$M$3)+(N89*$N$3)</f>
        <v>0</v>
      </c>
    </row>
    <row r="90" spans="1:16" ht="12" hidden="1" thickBot="1">
      <c r="A90" s="38"/>
      <c r="B90" s="39" t="s">
        <v>21</v>
      </c>
      <c r="C90" s="39">
        <f t="shared" ref="C90:P90" si="14">SUM(C88:C89)</f>
        <v>0</v>
      </c>
      <c r="D90" s="39">
        <f t="shared" si="14"/>
        <v>0</v>
      </c>
      <c r="E90" s="39">
        <f t="shared" si="14"/>
        <v>0</v>
      </c>
      <c r="F90" s="39">
        <f t="shared" si="14"/>
        <v>0</v>
      </c>
      <c r="G90" s="43">
        <f t="shared" si="14"/>
        <v>0</v>
      </c>
      <c r="H90" s="43">
        <f t="shared" si="14"/>
        <v>0</v>
      </c>
      <c r="I90" s="43">
        <f t="shared" si="14"/>
        <v>0</v>
      </c>
      <c r="J90" s="43">
        <f t="shared" si="14"/>
        <v>0</v>
      </c>
      <c r="K90" s="43">
        <f t="shared" si="14"/>
        <v>0</v>
      </c>
      <c r="L90" s="43">
        <f t="shared" si="14"/>
        <v>0</v>
      </c>
      <c r="M90" s="43">
        <f t="shared" si="14"/>
        <v>0</v>
      </c>
      <c r="N90" s="43">
        <f t="shared" si="14"/>
        <v>0</v>
      </c>
      <c r="O90" s="44">
        <f t="shared" si="14"/>
        <v>0</v>
      </c>
      <c r="P90" s="45">
        <f t="shared" si="14"/>
        <v>0</v>
      </c>
    </row>
    <row r="91" spans="1:16" ht="11.25" hidden="1" customHeight="1">
      <c r="A91" s="38"/>
      <c r="B91" s="54"/>
      <c r="C91" s="54"/>
      <c r="D91" s="54"/>
      <c r="E91" s="54"/>
      <c r="F91" s="54"/>
      <c r="G91" s="55"/>
      <c r="H91" s="55"/>
      <c r="I91" s="55"/>
      <c r="J91" s="55"/>
      <c r="K91" s="55"/>
      <c r="L91" s="55"/>
      <c r="M91" s="55"/>
      <c r="N91" s="55"/>
      <c r="O91" s="56"/>
      <c r="P91" s="57"/>
    </row>
    <row r="93" spans="1:16" ht="12" thickBot="1">
      <c r="B93" s="33" t="s">
        <v>75</v>
      </c>
      <c r="C93" s="33"/>
      <c r="D93" s="33"/>
      <c r="E93" s="33"/>
      <c r="F93" s="34"/>
      <c r="G93" s="34"/>
      <c r="H93" s="34"/>
      <c r="I93" s="34"/>
      <c r="J93" s="34"/>
      <c r="K93" s="34"/>
      <c r="L93" s="34"/>
      <c r="M93" s="34"/>
      <c r="N93" s="34"/>
      <c r="O93" s="35"/>
      <c r="P93" s="35"/>
    </row>
    <row r="94" spans="1:16" s="30" customFormat="1">
      <c r="A94" s="1"/>
      <c r="B94" s="58" t="s">
        <v>124</v>
      </c>
      <c r="C94" s="63"/>
      <c r="D94" s="52"/>
      <c r="E94" s="52"/>
      <c r="F94" s="53"/>
      <c r="G94" s="59">
        <v>111</v>
      </c>
      <c r="H94" s="60"/>
      <c r="I94" s="61">
        <v>7</v>
      </c>
      <c r="J94" s="60"/>
      <c r="K94" s="59"/>
      <c r="L94" s="62"/>
      <c r="M94" s="59"/>
      <c r="N94" s="60"/>
      <c r="O94" s="36">
        <f t="shared" ref="O94:O117" si="15">SUM(F94:N94)</f>
        <v>118</v>
      </c>
      <c r="P94" s="37">
        <f t="shared" ref="P94:P117" si="16">(F94*$F$3)+(G94*$G$3)+(H94*$H$3)+(I94*$I$3)+(J94*$J$3)+(K94*$K$3)+(L94*$L$3)+(M94*$M$3)+(N94*$N$3)</f>
        <v>31.25</v>
      </c>
    </row>
    <row r="95" spans="1:16" s="30" customFormat="1" hidden="1">
      <c r="A95" s="1"/>
      <c r="B95" s="58"/>
      <c r="C95" s="51"/>
      <c r="D95" s="52"/>
      <c r="E95" s="52"/>
      <c r="F95" s="53"/>
      <c r="G95" s="59"/>
      <c r="H95" s="60"/>
      <c r="I95" s="61"/>
      <c r="J95" s="60"/>
      <c r="K95" s="59"/>
      <c r="L95" s="62"/>
      <c r="M95" s="59"/>
      <c r="N95" s="60"/>
      <c r="O95" s="36">
        <f t="shared" si="15"/>
        <v>0</v>
      </c>
      <c r="P95" s="37">
        <f t="shared" si="16"/>
        <v>0</v>
      </c>
    </row>
    <row r="96" spans="1:16" s="30" customFormat="1" hidden="1">
      <c r="A96" s="1"/>
      <c r="B96" s="58"/>
      <c r="C96" s="51"/>
      <c r="D96" s="52"/>
      <c r="E96" s="52"/>
      <c r="F96" s="53"/>
      <c r="G96" s="59"/>
      <c r="H96" s="60"/>
      <c r="I96" s="61"/>
      <c r="J96" s="60"/>
      <c r="K96" s="59"/>
      <c r="L96" s="62"/>
      <c r="M96" s="59"/>
      <c r="N96" s="60"/>
      <c r="O96" s="36">
        <f t="shared" si="15"/>
        <v>0</v>
      </c>
      <c r="P96" s="37">
        <f t="shared" si="16"/>
        <v>0</v>
      </c>
    </row>
    <row r="97" spans="1:16" s="30" customFormat="1" hidden="1">
      <c r="A97" s="1"/>
      <c r="B97" s="58"/>
      <c r="C97" s="51"/>
      <c r="D97" s="52"/>
      <c r="E97" s="52"/>
      <c r="F97" s="53"/>
      <c r="G97" s="59"/>
      <c r="H97" s="60"/>
      <c r="I97" s="61"/>
      <c r="J97" s="60"/>
      <c r="K97" s="59"/>
      <c r="L97" s="62"/>
      <c r="M97" s="59"/>
      <c r="N97" s="60"/>
      <c r="O97" s="36">
        <f t="shared" si="15"/>
        <v>0</v>
      </c>
      <c r="P97" s="37">
        <f t="shared" si="16"/>
        <v>0</v>
      </c>
    </row>
    <row r="98" spans="1:16" s="30" customFormat="1" hidden="1">
      <c r="A98" s="1"/>
      <c r="B98" s="58"/>
      <c r="C98" s="51"/>
      <c r="D98" s="52"/>
      <c r="E98" s="52"/>
      <c r="F98" s="53"/>
      <c r="G98" s="59"/>
      <c r="H98" s="60"/>
      <c r="I98" s="61"/>
      <c r="J98" s="60"/>
      <c r="K98" s="59"/>
      <c r="L98" s="62"/>
      <c r="M98" s="59"/>
      <c r="N98" s="60"/>
      <c r="O98" s="36">
        <f t="shared" si="15"/>
        <v>0</v>
      </c>
      <c r="P98" s="37">
        <f t="shared" si="16"/>
        <v>0</v>
      </c>
    </row>
    <row r="99" spans="1:16" s="30" customFormat="1" hidden="1">
      <c r="A99" s="1"/>
      <c r="B99" s="58"/>
      <c r="C99" s="51"/>
      <c r="D99" s="52"/>
      <c r="E99" s="52"/>
      <c r="F99" s="53"/>
      <c r="G99" s="59"/>
      <c r="H99" s="60"/>
      <c r="I99" s="61"/>
      <c r="J99" s="60"/>
      <c r="K99" s="59"/>
      <c r="L99" s="62"/>
      <c r="M99" s="59"/>
      <c r="N99" s="60"/>
      <c r="O99" s="36">
        <f t="shared" si="15"/>
        <v>0</v>
      </c>
      <c r="P99" s="37">
        <f t="shared" si="16"/>
        <v>0</v>
      </c>
    </row>
    <row r="100" spans="1:16" s="30" customFormat="1" hidden="1">
      <c r="A100" s="1"/>
      <c r="B100" s="58"/>
      <c r="C100" s="51"/>
      <c r="D100" s="52"/>
      <c r="E100" s="52"/>
      <c r="F100" s="53"/>
      <c r="G100" s="59"/>
      <c r="H100" s="60"/>
      <c r="I100" s="61"/>
      <c r="J100" s="60"/>
      <c r="K100" s="59"/>
      <c r="L100" s="62"/>
      <c r="M100" s="59"/>
      <c r="N100" s="60"/>
      <c r="O100" s="36">
        <f t="shared" si="15"/>
        <v>0</v>
      </c>
      <c r="P100" s="37">
        <f t="shared" si="16"/>
        <v>0</v>
      </c>
    </row>
    <row r="101" spans="1:16" s="30" customFormat="1" hidden="1">
      <c r="A101" s="1"/>
      <c r="B101" s="58"/>
      <c r="C101" s="51"/>
      <c r="D101" s="52"/>
      <c r="E101" s="52"/>
      <c r="F101" s="53"/>
      <c r="G101" s="59"/>
      <c r="H101" s="60"/>
      <c r="I101" s="61"/>
      <c r="J101" s="60"/>
      <c r="K101" s="59"/>
      <c r="L101" s="62"/>
      <c r="M101" s="59"/>
      <c r="N101" s="60"/>
      <c r="O101" s="36">
        <f t="shared" si="15"/>
        <v>0</v>
      </c>
      <c r="P101" s="37">
        <f t="shared" si="16"/>
        <v>0</v>
      </c>
    </row>
    <row r="102" spans="1:16" s="30" customFormat="1" hidden="1">
      <c r="A102" s="1"/>
      <c r="B102" s="58"/>
      <c r="C102" s="51"/>
      <c r="D102" s="52"/>
      <c r="E102" s="52"/>
      <c r="F102" s="53"/>
      <c r="G102" s="59"/>
      <c r="H102" s="60"/>
      <c r="I102" s="61"/>
      <c r="J102" s="60"/>
      <c r="K102" s="59"/>
      <c r="L102" s="62"/>
      <c r="M102" s="59"/>
      <c r="N102" s="60"/>
      <c r="O102" s="36">
        <f t="shared" si="15"/>
        <v>0</v>
      </c>
      <c r="P102" s="37">
        <f t="shared" si="16"/>
        <v>0</v>
      </c>
    </row>
    <row r="103" spans="1:16" s="30" customFormat="1" hidden="1">
      <c r="A103" s="1"/>
      <c r="B103" s="58"/>
      <c r="C103" s="51"/>
      <c r="D103" s="52"/>
      <c r="E103" s="52"/>
      <c r="F103" s="53"/>
      <c r="G103" s="59"/>
      <c r="H103" s="60"/>
      <c r="I103" s="61"/>
      <c r="J103" s="60"/>
      <c r="K103" s="59"/>
      <c r="L103" s="62"/>
      <c r="M103" s="59"/>
      <c r="N103" s="60"/>
      <c r="O103" s="36">
        <f t="shared" si="15"/>
        <v>0</v>
      </c>
      <c r="P103" s="37">
        <f t="shared" si="16"/>
        <v>0</v>
      </c>
    </row>
    <row r="104" spans="1:16" s="30" customFormat="1" hidden="1">
      <c r="A104" s="1"/>
      <c r="B104" s="58"/>
      <c r="C104" s="51"/>
      <c r="D104" s="52"/>
      <c r="E104" s="52"/>
      <c r="F104" s="53"/>
      <c r="G104" s="59"/>
      <c r="H104" s="60"/>
      <c r="I104" s="61"/>
      <c r="J104" s="60"/>
      <c r="K104" s="59"/>
      <c r="L104" s="62"/>
      <c r="M104" s="59"/>
      <c r="N104" s="60"/>
      <c r="O104" s="36">
        <f t="shared" si="15"/>
        <v>0</v>
      </c>
      <c r="P104" s="37">
        <f t="shared" si="16"/>
        <v>0</v>
      </c>
    </row>
    <row r="105" spans="1:16" s="30" customFormat="1" hidden="1">
      <c r="A105" s="1"/>
      <c r="B105" s="58"/>
      <c r="C105" s="51"/>
      <c r="D105" s="52"/>
      <c r="E105" s="52"/>
      <c r="F105" s="53"/>
      <c r="G105" s="59"/>
      <c r="H105" s="60"/>
      <c r="I105" s="61"/>
      <c r="J105" s="60"/>
      <c r="K105" s="59"/>
      <c r="L105" s="62"/>
      <c r="M105" s="59"/>
      <c r="N105" s="60"/>
      <c r="O105" s="36">
        <f t="shared" si="15"/>
        <v>0</v>
      </c>
      <c r="P105" s="37">
        <f t="shared" si="16"/>
        <v>0</v>
      </c>
    </row>
    <row r="106" spans="1:16" s="30" customFormat="1" hidden="1">
      <c r="A106" s="1"/>
      <c r="B106" s="58"/>
      <c r="C106" s="51"/>
      <c r="D106" s="52"/>
      <c r="E106" s="52"/>
      <c r="F106" s="53"/>
      <c r="G106" s="59"/>
      <c r="H106" s="60"/>
      <c r="I106" s="61"/>
      <c r="J106" s="60"/>
      <c r="K106" s="59"/>
      <c r="L106" s="62"/>
      <c r="M106" s="59"/>
      <c r="N106" s="60"/>
      <c r="O106" s="36">
        <f t="shared" si="15"/>
        <v>0</v>
      </c>
      <c r="P106" s="37">
        <f t="shared" si="16"/>
        <v>0</v>
      </c>
    </row>
    <row r="107" spans="1:16" s="30" customFormat="1" hidden="1">
      <c r="A107" s="1"/>
      <c r="B107" s="58"/>
      <c r="C107" s="51"/>
      <c r="D107" s="52"/>
      <c r="E107" s="52"/>
      <c r="F107" s="53"/>
      <c r="G107" s="59"/>
      <c r="H107" s="60"/>
      <c r="I107" s="61"/>
      <c r="J107" s="60"/>
      <c r="K107" s="59"/>
      <c r="L107" s="62"/>
      <c r="M107" s="59"/>
      <c r="N107" s="60"/>
      <c r="O107" s="36">
        <f t="shared" si="15"/>
        <v>0</v>
      </c>
      <c r="P107" s="37">
        <f t="shared" si="16"/>
        <v>0</v>
      </c>
    </row>
    <row r="108" spans="1:16" s="30" customFormat="1" hidden="1">
      <c r="A108" s="1"/>
      <c r="B108" s="58"/>
      <c r="C108" s="51"/>
      <c r="D108" s="52"/>
      <c r="E108" s="52"/>
      <c r="F108" s="53"/>
      <c r="G108" s="59"/>
      <c r="H108" s="60"/>
      <c r="I108" s="61"/>
      <c r="J108" s="60"/>
      <c r="K108" s="59"/>
      <c r="L108" s="62"/>
      <c r="M108" s="59"/>
      <c r="N108" s="60"/>
      <c r="O108" s="36">
        <f t="shared" si="15"/>
        <v>0</v>
      </c>
      <c r="P108" s="37">
        <f t="shared" si="16"/>
        <v>0</v>
      </c>
    </row>
    <row r="109" spans="1:16" s="30" customFormat="1" hidden="1">
      <c r="A109" s="1"/>
      <c r="B109" s="58"/>
      <c r="C109" s="51"/>
      <c r="D109" s="52"/>
      <c r="E109" s="52"/>
      <c r="F109" s="53"/>
      <c r="G109" s="59"/>
      <c r="H109" s="60"/>
      <c r="I109" s="61"/>
      <c r="J109" s="60"/>
      <c r="K109" s="59"/>
      <c r="L109" s="62"/>
      <c r="M109" s="59"/>
      <c r="N109" s="60"/>
      <c r="O109" s="36">
        <f t="shared" si="15"/>
        <v>0</v>
      </c>
      <c r="P109" s="37">
        <f t="shared" si="16"/>
        <v>0</v>
      </c>
    </row>
    <row r="110" spans="1:16" s="30" customFormat="1" hidden="1">
      <c r="A110" s="1"/>
      <c r="B110" s="58"/>
      <c r="C110" s="51"/>
      <c r="D110" s="52"/>
      <c r="E110" s="52"/>
      <c r="F110" s="53"/>
      <c r="G110" s="59"/>
      <c r="H110" s="60"/>
      <c r="I110" s="61"/>
      <c r="J110" s="60"/>
      <c r="K110" s="59"/>
      <c r="L110" s="62"/>
      <c r="M110" s="59"/>
      <c r="N110" s="60"/>
      <c r="O110" s="36">
        <f t="shared" si="15"/>
        <v>0</v>
      </c>
      <c r="P110" s="37">
        <f t="shared" si="16"/>
        <v>0</v>
      </c>
    </row>
    <row r="111" spans="1:16" s="30" customFormat="1" hidden="1">
      <c r="A111" s="1"/>
      <c r="B111" s="58"/>
      <c r="C111" s="51"/>
      <c r="D111" s="52"/>
      <c r="E111" s="52"/>
      <c r="F111" s="53"/>
      <c r="G111" s="59"/>
      <c r="H111" s="60"/>
      <c r="I111" s="61"/>
      <c r="J111" s="60"/>
      <c r="K111" s="59"/>
      <c r="L111" s="62"/>
      <c r="M111" s="59"/>
      <c r="N111" s="60"/>
      <c r="O111" s="36">
        <f t="shared" si="15"/>
        <v>0</v>
      </c>
      <c r="P111" s="37">
        <f t="shared" si="16"/>
        <v>0</v>
      </c>
    </row>
    <row r="112" spans="1:16" s="30" customFormat="1" hidden="1">
      <c r="A112" s="1"/>
      <c r="B112" s="58"/>
      <c r="C112" s="51"/>
      <c r="D112" s="52"/>
      <c r="E112" s="52"/>
      <c r="F112" s="53"/>
      <c r="G112" s="59"/>
      <c r="H112" s="60"/>
      <c r="I112" s="61"/>
      <c r="J112" s="60"/>
      <c r="K112" s="59"/>
      <c r="L112" s="62"/>
      <c r="M112" s="59"/>
      <c r="N112" s="60"/>
      <c r="O112" s="36">
        <f t="shared" si="15"/>
        <v>0</v>
      </c>
      <c r="P112" s="37">
        <f t="shared" si="16"/>
        <v>0</v>
      </c>
    </row>
    <row r="113" spans="1:16" s="30" customFormat="1" hidden="1">
      <c r="A113" s="1"/>
      <c r="B113" s="58"/>
      <c r="C113" s="51"/>
      <c r="D113" s="52"/>
      <c r="E113" s="52"/>
      <c r="F113" s="53"/>
      <c r="G113" s="59"/>
      <c r="H113" s="60"/>
      <c r="I113" s="61"/>
      <c r="J113" s="60"/>
      <c r="K113" s="59"/>
      <c r="L113" s="62"/>
      <c r="M113" s="59"/>
      <c r="N113" s="60"/>
      <c r="O113" s="36">
        <f t="shared" si="15"/>
        <v>0</v>
      </c>
      <c r="P113" s="37">
        <f t="shared" si="16"/>
        <v>0</v>
      </c>
    </row>
    <row r="114" spans="1:16" s="30" customFormat="1" hidden="1">
      <c r="A114" s="1"/>
      <c r="B114" s="58"/>
      <c r="C114" s="51"/>
      <c r="D114" s="52"/>
      <c r="E114" s="52"/>
      <c r="F114" s="53"/>
      <c r="G114" s="59"/>
      <c r="H114" s="60"/>
      <c r="I114" s="61"/>
      <c r="J114" s="60"/>
      <c r="K114" s="59"/>
      <c r="L114" s="62"/>
      <c r="M114" s="59"/>
      <c r="N114" s="60"/>
      <c r="O114" s="36">
        <f t="shared" si="15"/>
        <v>0</v>
      </c>
      <c r="P114" s="37">
        <f t="shared" si="16"/>
        <v>0</v>
      </c>
    </row>
    <row r="115" spans="1:16" s="30" customFormat="1" hidden="1">
      <c r="A115" s="1"/>
      <c r="B115" s="58"/>
      <c r="C115" s="51"/>
      <c r="D115" s="52"/>
      <c r="E115" s="52"/>
      <c r="F115" s="53"/>
      <c r="G115" s="59"/>
      <c r="H115" s="60"/>
      <c r="I115" s="61"/>
      <c r="J115" s="60"/>
      <c r="K115" s="59"/>
      <c r="L115" s="62"/>
      <c r="M115" s="59"/>
      <c r="N115" s="60"/>
      <c r="O115" s="36">
        <f t="shared" si="15"/>
        <v>0</v>
      </c>
      <c r="P115" s="37">
        <f t="shared" si="16"/>
        <v>0</v>
      </c>
    </row>
    <row r="116" spans="1:16" s="30" customFormat="1" hidden="1">
      <c r="A116" s="1"/>
      <c r="B116" s="58"/>
      <c r="C116" s="51"/>
      <c r="D116" s="52"/>
      <c r="E116" s="52"/>
      <c r="F116" s="53"/>
      <c r="G116" s="59"/>
      <c r="H116" s="60"/>
      <c r="I116" s="61"/>
      <c r="J116" s="60"/>
      <c r="K116" s="59"/>
      <c r="L116" s="62"/>
      <c r="M116" s="59"/>
      <c r="N116" s="60"/>
      <c r="O116" s="36">
        <f t="shared" si="15"/>
        <v>0</v>
      </c>
      <c r="P116" s="37">
        <f t="shared" si="16"/>
        <v>0</v>
      </c>
    </row>
    <row r="117" spans="1:16" s="30" customFormat="1">
      <c r="A117" s="1"/>
      <c r="B117" s="58"/>
      <c r="C117" s="51"/>
      <c r="D117" s="52"/>
      <c r="E117" s="52"/>
      <c r="F117" s="53"/>
      <c r="G117" s="59"/>
      <c r="H117" s="60"/>
      <c r="I117" s="61"/>
      <c r="J117" s="60"/>
      <c r="K117" s="59"/>
      <c r="L117" s="62"/>
      <c r="M117" s="59"/>
      <c r="N117" s="60"/>
      <c r="O117" s="36">
        <f t="shared" si="15"/>
        <v>0</v>
      </c>
      <c r="P117" s="37">
        <f t="shared" si="16"/>
        <v>0</v>
      </c>
    </row>
    <row r="118" spans="1:16" ht="12" thickBot="1">
      <c r="A118" s="38"/>
      <c r="B118" s="39" t="s">
        <v>21</v>
      </c>
      <c r="C118" s="39">
        <f>SUM(C115:C117)</f>
        <v>0</v>
      </c>
      <c r="D118" s="39">
        <f>SUM(D94:D117)</f>
        <v>0</v>
      </c>
      <c r="E118" s="39">
        <f>SUM(E94:E117)</f>
        <v>0</v>
      </c>
      <c r="F118" s="39">
        <f>SUM(F115:F117)</f>
        <v>0</v>
      </c>
      <c r="G118" s="43">
        <f t="shared" ref="G118:P118" si="17">SUM(G94:G117)</f>
        <v>111</v>
      </c>
      <c r="H118" s="43">
        <f t="shared" si="17"/>
        <v>0</v>
      </c>
      <c r="I118" s="43">
        <f t="shared" si="17"/>
        <v>7</v>
      </c>
      <c r="J118" s="43">
        <f t="shared" si="17"/>
        <v>0</v>
      </c>
      <c r="K118" s="43">
        <f t="shared" si="17"/>
        <v>0</v>
      </c>
      <c r="L118" s="43">
        <f t="shared" si="17"/>
        <v>0</v>
      </c>
      <c r="M118" s="43">
        <f t="shared" si="17"/>
        <v>0</v>
      </c>
      <c r="N118" s="43">
        <f t="shared" si="17"/>
        <v>0</v>
      </c>
      <c r="O118" s="44">
        <f t="shared" si="17"/>
        <v>118</v>
      </c>
      <c r="P118" s="45">
        <f t="shared" si="17"/>
        <v>31.25</v>
      </c>
    </row>
    <row r="120" spans="1:16" ht="11.25" customHeight="1">
      <c r="B120" s="46"/>
      <c r="C120" s="46"/>
      <c r="D120" s="46"/>
      <c r="E120" s="46"/>
      <c r="F120" s="46"/>
      <c r="G120" s="46"/>
      <c r="H120" s="46"/>
      <c r="I120" s="46"/>
      <c r="J120" s="46"/>
      <c r="K120" s="46"/>
      <c r="L120" s="46"/>
      <c r="M120" s="46"/>
      <c r="N120" s="46"/>
      <c r="O120" s="46"/>
      <c r="P120" s="46"/>
    </row>
    <row r="121" spans="1:16" ht="12" thickBot="1">
      <c r="B121" s="33" t="s">
        <v>76</v>
      </c>
      <c r="C121" s="33"/>
      <c r="D121" s="33"/>
      <c r="E121" s="33"/>
      <c r="F121" s="34"/>
      <c r="G121" s="34"/>
      <c r="H121" s="34"/>
      <c r="I121" s="34"/>
      <c r="J121" s="34"/>
      <c r="K121" s="34"/>
      <c r="L121" s="34"/>
      <c r="M121" s="34"/>
      <c r="N121" s="34"/>
      <c r="O121" s="35"/>
      <c r="P121" s="35"/>
    </row>
    <row r="122" spans="1:16" s="30" customFormat="1">
      <c r="A122" s="1"/>
      <c r="B122" s="58" t="s">
        <v>119</v>
      </c>
      <c r="C122" s="51"/>
      <c r="D122" s="52"/>
      <c r="E122" s="52">
        <v>3</v>
      </c>
      <c r="F122" s="53"/>
      <c r="G122" s="59">
        <v>20</v>
      </c>
      <c r="H122" s="60"/>
      <c r="I122" s="61">
        <v>10</v>
      </c>
      <c r="J122" s="60"/>
      <c r="K122" s="59">
        <v>25</v>
      </c>
      <c r="L122" s="62"/>
      <c r="M122" s="59">
        <v>59</v>
      </c>
      <c r="N122" s="60"/>
      <c r="O122" s="36">
        <f t="shared" ref="O122:O127" si="18">SUM(F122:N122)</f>
        <v>114</v>
      </c>
      <c r="P122" s="37">
        <f t="shared" ref="P122:P127" si="19">(F122*$F$3)+(G122*$G$3)+(H122*$H$3)+(I122*$I$3)+(J122*$J$3)+(K122*$K$3)+(L122*$L$3)+(M122*$M$3)+(N122*$N$3)</f>
        <v>153</v>
      </c>
    </row>
    <row r="123" spans="1:16" s="30" customFormat="1">
      <c r="A123" s="1"/>
      <c r="B123" s="58" t="s">
        <v>120</v>
      </c>
      <c r="C123" s="51"/>
      <c r="D123" s="52"/>
      <c r="E123" s="52"/>
      <c r="F123" s="53"/>
      <c r="G123" s="59">
        <v>12</v>
      </c>
      <c r="H123" s="60"/>
      <c r="I123" s="61"/>
      <c r="J123" s="60"/>
      <c r="K123" s="59">
        <v>2</v>
      </c>
      <c r="L123" s="62">
        <v>1</v>
      </c>
      <c r="M123" s="59">
        <v>5</v>
      </c>
      <c r="N123" s="60"/>
      <c r="O123" s="36">
        <f t="shared" si="18"/>
        <v>20</v>
      </c>
      <c r="P123" s="37">
        <f t="shared" si="19"/>
        <v>16</v>
      </c>
    </row>
    <row r="124" spans="1:16" s="30" customFormat="1">
      <c r="A124" s="1"/>
      <c r="B124" s="58" t="s">
        <v>121</v>
      </c>
      <c r="C124" s="51"/>
      <c r="D124" s="52"/>
      <c r="E124" s="52"/>
      <c r="F124" s="53"/>
      <c r="G124" s="59">
        <v>6</v>
      </c>
      <c r="H124" s="60"/>
      <c r="I124" s="61"/>
      <c r="J124" s="60"/>
      <c r="K124" s="59"/>
      <c r="L124" s="62"/>
      <c r="M124" s="59"/>
      <c r="N124" s="60"/>
      <c r="O124" s="36">
        <f t="shared" si="18"/>
        <v>6</v>
      </c>
      <c r="P124" s="37">
        <f t="shared" si="19"/>
        <v>1.5</v>
      </c>
    </row>
    <row r="125" spans="1:16" s="30" customFormat="1">
      <c r="A125" s="1"/>
      <c r="B125" s="58" t="s">
        <v>122</v>
      </c>
      <c r="C125" s="51"/>
      <c r="D125" s="52"/>
      <c r="E125" s="52"/>
      <c r="F125" s="53"/>
      <c r="G125" s="59">
        <v>1</v>
      </c>
      <c r="H125" s="60"/>
      <c r="I125" s="61"/>
      <c r="J125" s="60"/>
      <c r="K125" s="59"/>
      <c r="L125" s="62"/>
      <c r="M125" s="59"/>
      <c r="N125" s="60"/>
      <c r="O125" s="36">
        <f t="shared" si="18"/>
        <v>1</v>
      </c>
      <c r="P125" s="37">
        <f t="shared" si="19"/>
        <v>0.25</v>
      </c>
    </row>
    <row r="126" spans="1:16" s="30" customFormat="1">
      <c r="A126" s="1"/>
      <c r="B126" s="58" t="s">
        <v>123</v>
      </c>
      <c r="C126" s="51"/>
      <c r="D126" s="52"/>
      <c r="E126" s="52"/>
      <c r="F126" s="53"/>
      <c r="G126" s="59">
        <v>8</v>
      </c>
      <c r="H126" s="60"/>
      <c r="I126" s="61">
        <v>2</v>
      </c>
      <c r="J126" s="60"/>
      <c r="K126" s="59">
        <v>1</v>
      </c>
      <c r="L126" s="62"/>
      <c r="M126" s="59"/>
      <c r="N126" s="60"/>
      <c r="O126" s="36">
        <f t="shared" si="18"/>
        <v>11</v>
      </c>
      <c r="P126" s="37">
        <f t="shared" si="19"/>
        <v>4</v>
      </c>
    </row>
    <row r="127" spans="1:16" s="30" customFormat="1">
      <c r="A127" s="1"/>
      <c r="B127" s="58"/>
      <c r="C127" s="51"/>
      <c r="D127" s="52"/>
      <c r="E127" s="52"/>
      <c r="F127" s="53"/>
      <c r="G127" s="59"/>
      <c r="H127" s="60"/>
      <c r="I127" s="61"/>
      <c r="J127" s="60"/>
      <c r="K127" s="59"/>
      <c r="L127" s="62"/>
      <c r="M127" s="59"/>
      <c r="N127" s="60"/>
      <c r="O127" s="36">
        <f t="shared" si="18"/>
        <v>0</v>
      </c>
      <c r="P127" s="37">
        <f t="shared" si="19"/>
        <v>0</v>
      </c>
    </row>
    <row r="128" spans="1:16" ht="12" thickBot="1">
      <c r="A128" s="38"/>
      <c r="B128" s="39" t="s">
        <v>21</v>
      </c>
      <c r="C128" s="39">
        <f t="shared" ref="C128:O128" si="20">SUM(C122:C127)</f>
        <v>0</v>
      </c>
      <c r="D128" s="39">
        <f t="shared" si="20"/>
        <v>0</v>
      </c>
      <c r="E128" s="39">
        <f t="shared" si="20"/>
        <v>3</v>
      </c>
      <c r="F128" s="39">
        <f t="shared" si="20"/>
        <v>0</v>
      </c>
      <c r="G128" s="43">
        <f t="shared" si="20"/>
        <v>47</v>
      </c>
      <c r="H128" s="43">
        <f t="shared" si="20"/>
        <v>0</v>
      </c>
      <c r="I128" s="43">
        <f t="shared" si="20"/>
        <v>12</v>
      </c>
      <c r="J128" s="43">
        <f t="shared" si="20"/>
        <v>0</v>
      </c>
      <c r="K128" s="43">
        <f t="shared" si="20"/>
        <v>28</v>
      </c>
      <c r="L128" s="43">
        <f t="shared" si="20"/>
        <v>1</v>
      </c>
      <c r="M128" s="43">
        <f t="shared" si="20"/>
        <v>64</v>
      </c>
      <c r="N128" s="43">
        <f t="shared" si="20"/>
        <v>0</v>
      </c>
      <c r="O128" s="44">
        <f t="shared" si="20"/>
        <v>152</v>
      </c>
      <c r="P128" s="45">
        <f>SUM(P122:P127)</f>
        <v>174.75</v>
      </c>
    </row>
    <row r="129" spans="2:16" ht="12.75">
      <c r="B129" s="2"/>
      <c r="C129" s="2"/>
      <c r="D129" s="2"/>
      <c r="E129" s="2"/>
      <c r="F129" s="47"/>
      <c r="G129" s="47"/>
      <c r="H129" s="47"/>
      <c r="I129" s="47"/>
      <c r="J129" s="47"/>
      <c r="K129" s="47"/>
      <c r="L129" s="47"/>
      <c r="M129" s="47"/>
      <c r="N129" s="47"/>
      <c r="O129" s="2"/>
      <c r="P129" s="2"/>
    </row>
    <row r="130" spans="2:16">
      <c r="M130" s="48" t="s">
        <v>21</v>
      </c>
      <c r="O130" s="49">
        <f>O128+O118+O90+O84+O78+O72+O40+O30</f>
        <v>635</v>
      </c>
      <c r="P130" s="50">
        <f>P128+P118+P90+P84+P78+P72+P40+P30</f>
        <v>461.5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workbookViewId="0">
      <selection activeCell="B9" sqref="B9:N13"/>
    </sheetView>
  </sheetViews>
  <sheetFormatPr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80</v>
      </c>
    </row>
    <row r="3" spans="1:16" ht="12.75">
      <c r="B3" s="2" t="s">
        <v>77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/>
      <c r="C9" s="63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ref="O9:O14" si="0">SUM(F9:N9)</f>
        <v>0</v>
      </c>
      <c r="P9" s="37">
        <f t="shared" ref="P9:P14" si="1">(F9*$F$5)+(G9*$G$5)+(H9*$H$5)+(I9*$I$5)+(J9*$J$5)+(K9*$K$5)+(L9*$L$5)+(M9*$M$5)+(N9*$N$5)</f>
        <v>0</v>
      </c>
    </row>
    <row r="10" spans="1:16" s="30" customFormat="1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37">
        <f t="shared" si="1"/>
        <v>0</v>
      </c>
    </row>
    <row r="11" spans="1:16" s="30" customFormat="1">
      <c r="A11" s="1"/>
      <c r="B11" s="58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37">
        <f t="shared" si="1"/>
        <v>0</v>
      </c>
    </row>
    <row r="12" spans="1:16" s="30" customFormat="1">
      <c r="A12" s="1"/>
      <c r="B12" s="58"/>
      <c r="C12" s="72"/>
      <c r="D12" s="66"/>
      <c r="E12" s="66"/>
      <c r="F12" s="67"/>
      <c r="G12" s="68"/>
      <c r="H12" s="69"/>
      <c r="I12" s="70"/>
      <c r="J12" s="69"/>
      <c r="K12" s="68"/>
      <c r="L12" s="71"/>
      <c r="M12" s="68"/>
      <c r="N12" s="69"/>
      <c r="O12" s="36">
        <f t="shared" si="0"/>
        <v>0</v>
      </c>
      <c r="P12" s="37">
        <f t="shared" si="1"/>
        <v>0</v>
      </c>
    </row>
    <row r="13" spans="1:16" s="30" customFormat="1">
      <c r="A13" s="1"/>
      <c r="B13" s="58"/>
      <c r="C13" s="72"/>
      <c r="D13" s="66"/>
      <c r="E13" s="66"/>
      <c r="F13" s="67"/>
      <c r="G13" s="68"/>
      <c r="H13" s="69"/>
      <c r="I13" s="70"/>
      <c r="J13" s="69"/>
      <c r="K13" s="68"/>
      <c r="L13" s="71"/>
      <c r="M13" s="68"/>
      <c r="N13" s="69"/>
      <c r="O13" s="36">
        <f t="shared" si="0"/>
        <v>0</v>
      </c>
      <c r="P13" s="37">
        <f t="shared" si="1"/>
        <v>0</v>
      </c>
    </row>
    <row r="14" spans="1:16" s="30" customFormat="1">
      <c r="A14" s="1"/>
      <c r="B14" s="150"/>
      <c r="C14" s="72"/>
      <c r="D14" s="66"/>
      <c r="E14" s="66"/>
      <c r="F14" s="67"/>
      <c r="G14" s="68"/>
      <c r="H14" s="69"/>
      <c r="I14" s="70"/>
      <c r="J14" s="69"/>
      <c r="K14" s="68"/>
      <c r="L14" s="71"/>
      <c r="M14" s="68"/>
      <c r="N14" s="69"/>
      <c r="O14" s="36">
        <f t="shared" si="0"/>
        <v>0</v>
      </c>
      <c r="P14" s="37">
        <f t="shared" si="1"/>
        <v>0</v>
      </c>
    </row>
    <row r="15" spans="1:16" ht="12" thickBot="1">
      <c r="A15" s="38"/>
      <c r="B15" s="39" t="s">
        <v>21</v>
      </c>
      <c r="C15" s="39">
        <f t="shared" ref="C15:P15" si="2">SUM(C9:C14)</f>
        <v>0</v>
      </c>
      <c r="D15" s="39">
        <f t="shared" si="2"/>
        <v>0</v>
      </c>
      <c r="E15" s="39">
        <f t="shared" si="2"/>
        <v>0</v>
      </c>
      <c r="F15" s="39">
        <f t="shared" si="2"/>
        <v>0</v>
      </c>
      <c r="G15" s="39">
        <f t="shared" si="2"/>
        <v>0</v>
      </c>
      <c r="H15" s="39">
        <f t="shared" si="2"/>
        <v>0</v>
      </c>
      <c r="I15" s="39">
        <f t="shared" si="2"/>
        <v>0</v>
      </c>
      <c r="J15" s="39">
        <f t="shared" si="2"/>
        <v>0</v>
      </c>
      <c r="K15" s="39">
        <f t="shared" si="2"/>
        <v>0</v>
      </c>
      <c r="L15" s="39">
        <f t="shared" si="2"/>
        <v>0</v>
      </c>
      <c r="M15" s="39">
        <f t="shared" si="2"/>
        <v>0</v>
      </c>
      <c r="N15" s="39">
        <f t="shared" si="2"/>
        <v>0</v>
      </c>
      <c r="O15" s="39">
        <f t="shared" si="2"/>
        <v>0</v>
      </c>
      <c r="P15" s="39">
        <f t="shared" si="2"/>
        <v>0</v>
      </c>
    </row>
    <row r="16" spans="1:16">
      <c r="B16" s="38"/>
      <c r="C16" s="38"/>
      <c r="D16" s="38"/>
      <c r="E16" s="38"/>
      <c r="F16" s="40"/>
      <c r="G16" s="40"/>
      <c r="H16" s="40"/>
      <c r="I16" s="40"/>
      <c r="J16" s="40"/>
      <c r="K16" s="40"/>
      <c r="L16" s="40"/>
      <c r="M16" s="40"/>
      <c r="N16" s="40"/>
      <c r="O16" s="38"/>
      <c r="P16" s="38"/>
    </row>
    <row r="17" spans="13:16" ht="12" customHeight="1"/>
    <row r="19" spans="13:16">
      <c r="M19" s="129"/>
      <c r="N19" s="129"/>
      <c r="O19" s="129"/>
      <c r="P19" s="129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21"/>
  <sheetViews>
    <sheetView workbookViewId="0">
      <selection activeCell="B9" sqref="B9:N19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78</v>
      </c>
    </row>
    <row r="3" spans="1:16" ht="12.75">
      <c r="B3" s="2" t="s">
        <v>77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/>
      <c r="C9" s="108"/>
      <c r="D9" s="100"/>
      <c r="E9" s="100"/>
      <c r="F9" s="132"/>
      <c r="G9" s="133"/>
      <c r="H9" s="134"/>
      <c r="I9" s="104"/>
      <c r="J9" s="134"/>
      <c r="K9" s="133"/>
      <c r="L9" s="105"/>
      <c r="M9" s="133"/>
      <c r="N9" s="134"/>
      <c r="O9" s="106">
        <f t="shared" ref="O9:O20" si="0">SUM(F9:N9)</f>
        <v>0</v>
      </c>
      <c r="P9" s="107">
        <f t="shared" ref="P9:P20" si="1">(F9*$F$5)+(G9*$G$5)+(H9*$H$5)+(I9*$I$5)+(J9*$J$5)+(K9*$K$5)+(L9*$L$5)+(M9*$M$5)+(N9*$N$5)</f>
        <v>0</v>
      </c>
    </row>
    <row r="10" spans="1:16" s="30" customFormat="1">
      <c r="A10" s="1"/>
      <c r="B10" s="99"/>
      <c r="C10" s="108"/>
      <c r="D10" s="100"/>
      <c r="E10" s="100"/>
      <c r="F10" s="132"/>
      <c r="G10" s="133"/>
      <c r="H10" s="134"/>
      <c r="I10" s="104"/>
      <c r="J10" s="134"/>
      <c r="K10" s="133"/>
      <c r="L10" s="105"/>
      <c r="M10" s="133"/>
      <c r="N10" s="134"/>
      <c r="O10" s="106">
        <f t="shared" si="0"/>
        <v>0</v>
      </c>
      <c r="P10" s="107">
        <f t="shared" si="1"/>
        <v>0</v>
      </c>
    </row>
    <row r="11" spans="1:16" s="30" customFormat="1">
      <c r="A11" s="1"/>
      <c r="B11" s="99"/>
      <c r="C11" s="108"/>
      <c r="D11" s="100"/>
      <c r="E11" s="100"/>
      <c r="F11" s="132"/>
      <c r="G11" s="133"/>
      <c r="H11" s="134"/>
      <c r="I11" s="104"/>
      <c r="J11" s="134"/>
      <c r="K11" s="133"/>
      <c r="L11" s="105"/>
      <c r="M11" s="133"/>
      <c r="N11" s="134"/>
      <c r="O11" s="106">
        <f t="shared" si="0"/>
        <v>0</v>
      </c>
      <c r="P11" s="107">
        <f t="shared" si="1"/>
        <v>0</v>
      </c>
    </row>
    <row r="12" spans="1:16" s="30" customFormat="1">
      <c r="A12" s="1"/>
      <c r="B12" s="99"/>
      <c r="C12" s="108"/>
      <c r="D12" s="100"/>
      <c r="E12" s="100"/>
      <c r="F12" s="132"/>
      <c r="G12" s="133"/>
      <c r="H12" s="134"/>
      <c r="I12" s="104"/>
      <c r="J12" s="134"/>
      <c r="K12" s="133"/>
      <c r="L12" s="105"/>
      <c r="M12" s="133"/>
      <c r="N12" s="134"/>
      <c r="O12" s="106">
        <f t="shared" si="0"/>
        <v>0</v>
      </c>
      <c r="P12" s="107">
        <f t="shared" si="1"/>
        <v>0</v>
      </c>
    </row>
    <row r="13" spans="1:16" s="30" customFormat="1">
      <c r="A13" s="1"/>
      <c r="B13" s="99"/>
      <c r="C13" s="108"/>
      <c r="D13" s="100"/>
      <c r="E13" s="100"/>
      <c r="F13" s="132"/>
      <c r="G13" s="133"/>
      <c r="H13" s="134"/>
      <c r="I13" s="104"/>
      <c r="J13" s="134"/>
      <c r="K13" s="133"/>
      <c r="L13" s="105"/>
      <c r="M13" s="133"/>
      <c r="N13" s="134"/>
      <c r="O13" s="106">
        <f t="shared" si="0"/>
        <v>0</v>
      </c>
      <c r="P13" s="107">
        <f t="shared" si="1"/>
        <v>0</v>
      </c>
    </row>
    <row r="14" spans="1:16" s="30" customFormat="1">
      <c r="A14" s="1"/>
      <c r="B14" s="99"/>
      <c r="C14" s="108"/>
      <c r="D14" s="100"/>
      <c r="E14" s="100"/>
      <c r="F14" s="132"/>
      <c r="G14" s="133"/>
      <c r="H14" s="134"/>
      <c r="I14" s="104"/>
      <c r="J14" s="134"/>
      <c r="K14" s="133"/>
      <c r="L14" s="105"/>
      <c r="M14" s="133"/>
      <c r="N14" s="134"/>
      <c r="O14" s="106">
        <f t="shared" si="0"/>
        <v>0</v>
      </c>
      <c r="P14" s="107">
        <f t="shared" si="1"/>
        <v>0</v>
      </c>
    </row>
    <row r="15" spans="1:16" s="30" customFormat="1">
      <c r="A15" s="1"/>
      <c r="B15" s="99"/>
      <c r="C15" s="108"/>
      <c r="D15" s="100"/>
      <c r="E15" s="100"/>
      <c r="F15" s="132"/>
      <c r="G15" s="133"/>
      <c r="H15" s="134"/>
      <c r="I15" s="104"/>
      <c r="J15" s="134"/>
      <c r="K15" s="133"/>
      <c r="L15" s="105"/>
      <c r="M15" s="133"/>
      <c r="N15" s="134"/>
      <c r="O15" s="106">
        <f t="shared" si="0"/>
        <v>0</v>
      </c>
      <c r="P15" s="107">
        <f t="shared" si="1"/>
        <v>0</v>
      </c>
    </row>
    <row r="16" spans="1:16" s="30" customFormat="1">
      <c r="A16" s="1"/>
      <c r="B16" s="99"/>
      <c r="C16" s="108"/>
      <c r="D16" s="100"/>
      <c r="E16" s="100"/>
      <c r="F16" s="132"/>
      <c r="G16" s="133"/>
      <c r="H16" s="134"/>
      <c r="I16" s="104"/>
      <c r="J16" s="134"/>
      <c r="K16" s="133"/>
      <c r="L16" s="105"/>
      <c r="M16" s="133"/>
      <c r="N16" s="134"/>
      <c r="O16" s="106">
        <f t="shared" si="0"/>
        <v>0</v>
      </c>
      <c r="P16" s="107">
        <f t="shared" si="1"/>
        <v>0</v>
      </c>
    </row>
    <row r="17" spans="1:16" s="30" customFormat="1">
      <c r="A17" s="1"/>
      <c r="B17" s="99"/>
      <c r="C17" s="108"/>
      <c r="D17" s="100"/>
      <c r="E17" s="100"/>
      <c r="F17" s="132"/>
      <c r="G17" s="133"/>
      <c r="H17" s="134"/>
      <c r="I17" s="104"/>
      <c r="J17" s="134"/>
      <c r="K17" s="133"/>
      <c r="L17" s="105"/>
      <c r="M17" s="133"/>
      <c r="N17" s="134"/>
      <c r="O17" s="106">
        <f t="shared" si="0"/>
        <v>0</v>
      </c>
      <c r="P17" s="107">
        <f t="shared" si="1"/>
        <v>0</v>
      </c>
    </row>
    <row r="18" spans="1:16" s="30" customFormat="1">
      <c r="A18" s="1"/>
      <c r="B18" s="99"/>
      <c r="C18" s="108"/>
      <c r="D18" s="100"/>
      <c r="E18" s="100"/>
      <c r="F18" s="132"/>
      <c r="G18" s="133"/>
      <c r="H18" s="134"/>
      <c r="I18" s="104"/>
      <c r="J18" s="134"/>
      <c r="K18" s="133"/>
      <c r="L18" s="105"/>
      <c r="M18" s="133"/>
      <c r="N18" s="134"/>
      <c r="O18" s="106">
        <f t="shared" si="0"/>
        <v>0</v>
      </c>
      <c r="P18" s="107">
        <f t="shared" si="1"/>
        <v>0</v>
      </c>
    </row>
    <row r="19" spans="1:16" s="30" customFormat="1">
      <c r="A19" s="1"/>
      <c r="B19" s="99"/>
      <c r="C19" s="108"/>
      <c r="D19" s="100"/>
      <c r="E19" s="100"/>
      <c r="F19" s="132"/>
      <c r="G19" s="133"/>
      <c r="H19" s="134"/>
      <c r="I19" s="104"/>
      <c r="J19" s="134"/>
      <c r="K19" s="133"/>
      <c r="L19" s="105"/>
      <c r="M19" s="133"/>
      <c r="N19" s="134"/>
      <c r="O19" s="106">
        <f t="shared" si="0"/>
        <v>0</v>
      </c>
      <c r="P19" s="107">
        <f t="shared" si="1"/>
        <v>0</v>
      </c>
    </row>
    <row r="20" spans="1:16" s="30" customFormat="1">
      <c r="A20" s="1"/>
      <c r="B20" s="99"/>
      <c r="C20" s="108"/>
      <c r="D20" s="100"/>
      <c r="E20" s="100"/>
      <c r="F20" s="132"/>
      <c r="G20" s="133"/>
      <c r="H20" s="134"/>
      <c r="I20" s="104"/>
      <c r="J20" s="134"/>
      <c r="K20" s="133"/>
      <c r="L20" s="105"/>
      <c r="M20" s="133"/>
      <c r="N20" s="134"/>
      <c r="O20" s="106">
        <f t="shared" si="0"/>
        <v>0</v>
      </c>
      <c r="P20" s="107">
        <f t="shared" si="1"/>
        <v>0</v>
      </c>
    </row>
    <row r="21" spans="1:16">
      <c r="A21" s="38"/>
      <c r="B21" s="109" t="s">
        <v>21</v>
      </c>
      <c r="C21" s="109">
        <f t="shared" ref="C21:P21" si="2">SUM(C9:C20)</f>
        <v>0</v>
      </c>
      <c r="D21" s="109">
        <f t="shared" si="2"/>
        <v>0</v>
      </c>
      <c r="E21" s="109">
        <f t="shared" si="2"/>
        <v>0</v>
      </c>
      <c r="F21" s="109">
        <f t="shared" si="2"/>
        <v>0</v>
      </c>
      <c r="G21" s="109">
        <f t="shared" si="2"/>
        <v>0</v>
      </c>
      <c r="H21" s="109">
        <f t="shared" si="2"/>
        <v>0</v>
      </c>
      <c r="I21" s="109">
        <f t="shared" si="2"/>
        <v>0</v>
      </c>
      <c r="J21" s="109">
        <f t="shared" si="2"/>
        <v>0</v>
      </c>
      <c r="K21" s="109">
        <f t="shared" si="2"/>
        <v>0</v>
      </c>
      <c r="L21" s="109">
        <f t="shared" si="2"/>
        <v>0</v>
      </c>
      <c r="M21" s="109">
        <f t="shared" si="2"/>
        <v>0</v>
      </c>
      <c r="N21" s="109">
        <f t="shared" si="2"/>
        <v>0</v>
      </c>
      <c r="O21" s="109">
        <f t="shared" si="2"/>
        <v>0</v>
      </c>
      <c r="P21" s="109">
        <f t="shared" si="2"/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4"/>
  <sheetViews>
    <sheetView tabSelected="1" workbookViewId="0">
      <selection activeCell="B33" sqref="B33"/>
    </sheetView>
  </sheetViews>
  <sheetFormatPr defaultRowHeight="12.75"/>
  <cols>
    <col min="1" max="1" width="21.7109375" style="75" customWidth="1"/>
    <col min="2" max="2" width="14" style="75" customWidth="1"/>
    <col min="3" max="3" width="18.140625" style="75" customWidth="1"/>
    <col min="4" max="16384" width="9.140625" style="74"/>
  </cols>
  <sheetData>
    <row r="2" spans="1:3">
      <c r="A2" s="73" t="s">
        <v>38</v>
      </c>
      <c r="B2" s="73" t="s">
        <v>24</v>
      </c>
      <c r="C2" s="73" t="s">
        <v>25</v>
      </c>
    </row>
    <row r="4" spans="1:3" ht="15" hidden="1">
      <c r="A4" s="75" t="s">
        <v>42</v>
      </c>
      <c r="B4" s="76">
        <f>SUM('Democratic Republic of Congo'!O18)</f>
        <v>0</v>
      </c>
      <c r="C4" s="160">
        <f>SUM('Democratic Republic of Congo'!P18)</f>
        <v>0</v>
      </c>
    </row>
    <row r="5" spans="1:3" ht="15" hidden="1">
      <c r="A5" s="75" t="s">
        <v>44</v>
      </c>
      <c r="B5" s="76">
        <f>SUM(Ghana!O24)</f>
        <v>0</v>
      </c>
      <c r="C5" s="160">
        <f>SUM(Ghana!P24)</f>
        <v>0</v>
      </c>
    </row>
    <row r="6" spans="1:3" ht="15">
      <c r="A6" s="75" t="s">
        <v>26</v>
      </c>
      <c r="B6" s="76">
        <f>SUM(Kenya!O51)</f>
        <v>677</v>
      </c>
      <c r="C6" s="160">
        <f>SUM(Kenya!P51)</f>
        <v>297.25</v>
      </c>
    </row>
    <row r="7" spans="1:3" ht="15" hidden="1">
      <c r="A7" s="75" t="s">
        <v>31</v>
      </c>
      <c r="B7" s="76">
        <f>SUM(Malawi!O12)</f>
        <v>0</v>
      </c>
      <c r="C7" s="160">
        <f>SUM(Malawi!P12)</f>
        <v>0</v>
      </c>
    </row>
    <row r="8" spans="1:3" ht="15">
      <c r="A8" s="76" t="s">
        <v>27</v>
      </c>
      <c r="B8" s="159">
        <f>SUM(Mauritius!O51)</f>
        <v>15051</v>
      </c>
      <c r="C8" s="160">
        <f>SUM(Mauritius!P51)</f>
        <v>4021.4500000000003</v>
      </c>
    </row>
    <row r="9" spans="1:3" ht="15" hidden="1">
      <c r="A9" s="76" t="s">
        <v>45</v>
      </c>
      <c r="B9" s="159">
        <f>SUM(Nigeria!O76)</f>
        <v>0</v>
      </c>
      <c r="C9" s="160">
        <f>SUM(Nigeria!P76)</f>
        <v>0</v>
      </c>
    </row>
    <row r="10" spans="1:3" ht="15">
      <c r="A10" s="76" t="s">
        <v>28</v>
      </c>
      <c r="B10" s="159">
        <f>SUM('South Africa'!O130)</f>
        <v>635</v>
      </c>
      <c r="C10" s="160">
        <f>SUM('South Africa'!P130)</f>
        <v>461.5</v>
      </c>
    </row>
    <row r="11" spans="1:3" ht="15" hidden="1">
      <c r="A11" s="76" t="s">
        <v>51</v>
      </c>
      <c r="B11" s="76">
        <f>SUM(Togo!O15)</f>
        <v>0</v>
      </c>
      <c r="C11" s="160">
        <f>SUM(Togo!P15)</f>
        <v>0</v>
      </c>
    </row>
    <row r="12" spans="1:3" ht="15" hidden="1">
      <c r="A12" s="76" t="s">
        <v>81</v>
      </c>
      <c r="B12" s="76">
        <f>SUM(Zambia!O21)</f>
        <v>0</v>
      </c>
      <c r="C12" s="160">
        <f>SUM(Zambia!P21)</f>
        <v>0</v>
      </c>
    </row>
    <row r="13" spans="1:3">
      <c r="A13" s="77"/>
      <c r="B13" s="77"/>
      <c r="C13" s="77"/>
    </row>
    <row r="14" spans="1:3">
      <c r="A14" s="77" t="s">
        <v>29</v>
      </c>
      <c r="B14" s="77">
        <f>SUM(B4:B13)</f>
        <v>16363</v>
      </c>
      <c r="C14" s="161">
        <f>SUM(C4:C13)</f>
        <v>4780.2000000000007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Democratic Republic of Congo</vt:lpstr>
      <vt:lpstr>DRC</vt:lpstr>
      <vt:lpstr>Ghana</vt:lpstr>
      <vt:lpstr>Kenya</vt:lpstr>
      <vt:lpstr>Malawi</vt:lpstr>
      <vt:lpstr>Mauritius</vt:lpstr>
      <vt:lpstr>Nigeria</vt:lpstr>
      <vt:lpstr>South Africa</vt:lpstr>
      <vt:lpstr>Togo</vt:lpstr>
      <vt:lpstr>Zambia</vt:lpstr>
      <vt:lpstr>Summary</vt:lpstr>
    </vt:vector>
  </TitlesOfParts>
  <Company>LAW Holdings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Jithan Mahadeo</cp:lastModifiedBy>
  <dcterms:created xsi:type="dcterms:W3CDTF">2007-06-14T19:54:11Z</dcterms:created>
  <dcterms:modified xsi:type="dcterms:W3CDTF">2016-04-23T08:57:45Z</dcterms:modified>
</cp:coreProperties>
</file>