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695" windowWidth="14070" windowHeight="7275"/>
  </bookViews>
  <sheets>
    <sheet name="Democratic Republic of Congo" sheetId="16" r:id="rId1"/>
    <sheet name="DRC" sheetId="13" state="hidden" r:id="rId2"/>
    <sheet name="Ivory Coast" sheetId="14" r:id="rId3"/>
    <sheet name="Kenya" sheetId="10" r:id="rId4"/>
    <sheet name="Malawi" sheetId="11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P163" i="19" l="1"/>
  <c r="O163" i="19"/>
  <c r="N193" i="19" l="1"/>
  <c r="M193" i="19"/>
  <c r="L193" i="19"/>
  <c r="K193" i="19"/>
  <c r="J193" i="19"/>
  <c r="I193" i="19"/>
  <c r="H193" i="19"/>
  <c r="G193" i="19"/>
  <c r="P193" i="19"/>
  <c r="O193" i="19"/>
  <c r="P191" i="19"/>
  <c r="O191" i="19"/>
  <c r="P9" i="16" l="1"/>
  <c r="O9" i="16"/>
  <c r="P11" i="12" l="1"/>
  <c r="O11" i="12"/>
  <c r="O15" i="12" s="1"/>
  <c r="B11" i="4" s="1"/>
  <c r="P10" i="12"/>
  <c r="O10" i="12"/>
  <c r="P12" i="12"/>
  <c r="O12" i="12"/>
  <c r="N240" i="19"/>
  <c r="M240" i="19"/>
  <c r="L240" i="19"/>
  <c r="K240" i="19"/>
  <c r="J240" i="19"/>
  <c r="I240" i="19"/>
  <c r="H240" i="19"/>
  <c r="G240" i="19"/>
  <c r="F240" i="19"/>
  <c r="E240" i="19"/>
  <c r="D240" i="19"/>
  <c r="C240" i="19"/>
  <c r="P239" i="19"/>
  <c r="O239" i="19"/>
  <c r="P238" i="19"/>
  <c r="O238" i="19"/>
  <c r="P237" i="19"/>
  <c r="O237" i="19"/>
  <c r="N233" i="19"/>
  <c r="M233" i="19"/>
  <c r="L233" i="19"/>
  <c r="K233" i="19"/>
  <c r="J233" i="19"/>
  <c r="I233" i="19"/>
  <c r="H233" i="19"/>
  <c r="G233" i="19"/>
  <c r="F233" i="19"/>
  <c r="E233" i="19"/>
  <c r="D233" i="19"/>
  <c r="C233" i="19"/>
  <c r="P232" i="19"/>
  <c r="O232" i="19"/>
  <c r="P231" i="19"/>
  <c r="O231" i="19"/>
  <c r="P230" i="19"/>
  <c r="O230" i="19"/>
  <c r="P229" i="19"/>
  <c r="O229" i="19"/>
  <c r="P228" i="19"/>
  <c r="O228" i="19"/>
  <c r="P227" i="19"/>
  <c r="O227" i="19"/>
  <c r="P226" i="19"/>
  <c r="O226" i="19"/>
  <c r="P225" i="19"/>
  <c r="O225" i="19"/>
  <c r="P224" i="19"/>
  <c r="O224" i="19"/>
  <c r="P223" i="19"/>
  <c r="O223" i="19"/>
  <c r="P222" i="19"/>
  <c r="O222" i="19"/>
  <c r="P221" i="19"/>
  <c r="O221" i="19"/>
  <c r="P220" i="19"/>
  <c r="O220" i="19"/>
  <c r="P219" i="19"/>
  <c r="O219" i="19"/>
  <c r="P218" i="19"/>
  <c r="O218" i="19"/>
  <c r="P217" i="19"/>
  <c r="O217" i="19"/>
  <c r="P216" i="19"/>
  <c r="O216" i="19"/>
  <c r="P215" i="19"/>
  <c r="O215" i="19"/>
  <c r="P214" i="19"/>
  <c r="O214" i="19"/>
  <c r="P213" i="19"/>
  <c r="O213" i="19"/>
  <c r="P212" i="19"/>
  <c r="O212" i="19"/>
  <c r="P211" i="19"/>
  <c r="O211" i="19"/>
  <c r="P210" i="19"/>
  <c r="O210" i="19"/>
  <c r="P209" i="19"/>
  <c r="P233" i="19" s="1"/>
  <c r="O209" i="19"/>
  <c r="N205" i="19"/>
  <c r="M205" i="19"/>
  <c r="L205" i="19"/>
  <c r="K205" i="19"/>
  <c r="J205" i="19"/>
  <c r="I205" i="19"/>
  <c r="H205" i="19"/>
  <c r="G205" i="19"/>
  <c r="F205" i="19"/>
  <c r="E205" i="19"/>
  <c r="D205" i="19"/>
  <c r="C205" i="19"/>
  <c r="P204" i="19"/>
  <c r="O204" i="19"/>
  <c r="P203" i="19"/>
  <c r="O203" i="19"/>
  <c r="N199" i="19"/>
  <c r="M199" i="19"/>
  <c r="L199" i="19"/>
  <c r="K199" i="19"/>
  <c r="J199" i="19"/>
  <c r="I199" i="19"/>
  <c r="H199" i="19"/>
  <c r="G199" i="19"/>
  <c r="F199" i="19"/>
  <c r="E199" i="19"/>
  <c r="D199" i="19"/>
  <c r="C199" i="19"/>
  <c r="P198" i="19"/>
  <c r="O198" i="19"/>
  <c r="P197" i="19"/>
  <c r="O197" i="19"/>
  <c r="F193" i="19"/>
  <c r="E193" i="19"/>
  <c r="D193" i="19"/>
  <c r="C193" i="19"/>
  <c r="P192" i="19"/>
  <c r="O192" i="19"/>
  <c r="N187" i="19"/>
  <c r="M187" i="19"/>
  <c r="L187" i="19"/>
  <c r="K187" i="19"/>
  <c r="J187" i="19"/>
  <c r="I187" i="19"/>
  <c r="H187" i="19"/>
  <c r="G187" i="19"/>
  <c r="F187" i="19"/>
  <c r="E187" i="19"/>
  <c r="D187" i="19"/>
  <c r="C187" i="19"/>
  <c r="P186" i="19"/>
  <c r="O186" i="19"/>
  <c r="P185" i="19"/>
  <c r="O185" i="19"/>
  <c r="P184" i="19"/>
  <c r="O184" i="19"/>
  <c r="P183" i="19"/>
  <c r="O183" i="19"/>
  <c r="P182" i="19"/>
  <c r="O182" i="19"/>
  <c r="P181" i="19"/>
  <c r="O181" i="19"/>
  <c r="P180" i="19"/>
  <c r="O180" i="19"/>
  <c r="P179" i="19"/>
  <c r="O179" i="19"/>
  <c r="P178" i="19"/>
  <c r="O178" i="19"/>
  <c r="P177" i="19"/>
  <c r="O177" i="19"/>
  <c r="P176" i="19"/>
  <c r="O176" i="19"/>
  <c r="P175" i="19"/>
  <c r="O175" i="19"/>
  <c r="P174" i="19"/>
  <c r="O174" i="19"/>
  <c r="P173" i="19"/>
  <c r="O173" i="19"/>
  <c r="P172" i="19"/>
  <c r="O172" i="19"/>
  <c r="P171" i="19"/>
  <c r="O171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162" i="19"/>
  <c r="O162" i="19"/>
  <c r="P161" i="19"/>
  <c r="O161" i="19"/>
  <c r="P160" i="19"/>
  <c r="O160" i="19"/>
  <c r="P159" i="19"/>
  <c r="O159" i="19"/>
  <c r="P158" i="19"/>
  <c r="O158" i="19"/>
  <c r="N154" i="19"/>
  <c r="M154" i="19"/>
  <c r="L154" i="19"/>
  <c r="K154" i="19"/>
  <c r="J154" i="19"/>
  <c r="I154" i="19"/>
  <c r="H154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N30" i="19"/>
  <c r="M30" i="19"/>
  <c r="L30" i="19"/>
  <c r="K30" i="19"/>
  <c r="J30" i="19"/>
  <c r="I30" i="19"/>
  <c r="H30" i="19"/>
  <c r="G30" i="19"/>
  <c r="F30" i="19"/>
  <c r="E30" i="19"/>
  <c r="D30" i="19"/>
  <c r="C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O205" i="19"/>
  <c r="O233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9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9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C4" i="4" s="1"/>
  <c r="N11" i="17"/>
  <c r="M11" i="17"/>
  <c r="L11" i="17"/>
  <c r="K11" i="17"/>
  <c r="J11" i="17"/>
  <c r="I11" i="17"/>
  <c r="H11" i="17"/>
  <c r="G11" i="17"/>
  <c r="F11" i="17"/>
  <c r="E11" i="17"/>
  <c r="D11" i="17"/>
  <c r="C11" i="17"/>
  <c r="P10" i="17"/>
  <c r="O10" i="17"/>
  <c r="P9" i="17"/>
  <c r="P11" i="17" s="1"/>
  <c r="C12" i="4" s="1"/>
  <c r="O9" i="17"/>
  <c r="O11" i="17" s="1"/>
  <c r="B12" i="4" s="1"/>
  <c r="G22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7" i="10"/>
  <c r="M27" i="10"/>
  <c r="L27" i="10"/>
  <c r="K27" i="10"/>
  <c r="J27" i="10"/>
  <c r="I27" i="10"/>
  <c r="H27" i="10"/>
  <c r="G27" i="10"/>
  <c r="F27" i="10"/>
  <c r="E27" i="10"/>
  <c r="D27" i="10"/>
  <c r="C27" i="10"/>
  <c r="P26" i="10"/>
  <c r="P25" i="10"/>
  <c r="O25" i="10"/>
  <c r="P24" i="10"/>
  <c r="O24" i="10"/>
  <c r="O27" i="10" s="1"/>
  <c r="P23" i="10"/>
  <c r="P27" i="10" s="1"/>
  <c r="O23" i="10"/>
  <c r="P12" i="10"/>
  <c r="O12" i="10"/>
  <c r="P11" i="10"/>
  <c r="O11" i="10"/>
  <c r="P10" i="10"/>
  <c r="O1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/>
  <c r="B4" i="4" s="1"/>
  <c r="P13" i="14"/>
  <c r="O13" i="14"/>
  <c r="P14" i="14"/>
  <c r="O14" i="14"/>
  <c r="N15" i="14"/>
  <c r="M15" i="14"/>
  <c r="L15" i="14"/>
  <c r="K15" i="14"/>
  <c r="J15" i="14"/>
  <c r="I15" i="14"/>
  <c r="H15" i="14"/>
  <c r="G15" i="14"/>
  <c r="F15" i="14"/>
  <c r="E15" i="14"/>
  <c r="D15" i="14"/>
  <c r="C15" i="14"/>
  <c r="P12" i="14"/>
  <c r="O12" i="14"/>
  <c r="P11" i="14"/>
  <c r="O11" i="14"/>
  <c r="P10" i="14"/>
  <c r="O10" i="14"/>
  <c r="P9" i="14"/>
  <c r="O9" i="14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O9" i="13"/>
  <c r="O19" i="13"/>
  <c r="P21" i="8"/>
  <c r="O21" i="8"/>
  <c r="O9" i="12"/>
  <c r="P9" i="12"/>
  <c r="P15" i="12" s="1"/>
  <c r="C11" i="4" s="1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O9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N29" i="8"/>
  <c r="M29" i="8"/>
  <c r="L29" i="8"/>
  <c r="K29" i="8"/>
  <c r="J29" i="8"/>
  <c r="I29" i="8"/>
  <c r="H29" i="8"/>
  <c r="G29" i="8"/>
  <c r="F29" i="8"/>
  <c r="E29" i="8"/>
  <c r="D29" i="8"/>
  <c r="C29" i="8"/>
  <c r="P28" i="8"/>
  <c r="O28" i="8"/>
  <c r="P27" i="8"/>
  <c r="O27" i="8"/>
  <c r="P26" i="8"/>
  <c r="P29" i="8"/>
  <c r="O26" i="8"/>
  <c r="N22" i="8"/>
  <c r="M22" i="8"/>
  <c r="L22" i="8"/>
  <c r="K22" i="8"/>
  <c r="J22" i="8"/>
  <c r="I22" i="8"/>
  <c r="H22" i="8"/>
  <c r="F22" i="8"/>
  <c r="E22" i="8"/>
  <c r="D22" i="8"/>
  <c r="C22" i="8"/>
  <c r="P7" i="8"/>
  <c r="O7" i="8"/>
  <c r="P19" i="13"/>
  <c r="O19" i="10"/>
  <c r="O72" i="18"/>
  <c r="P44" i="18"/>
  <c r="P205" i="19" l="1"/>
  <c r="P240" i="19"/>
  <c r="P199" i="19"/>
  <c r="O199" i="19"/>
  <c r="O240" i="19"/>
  <c r="O242" i="19" s="1"/>
  <c r="B10" i="4" s="1"/>
  <c r="O15" i="14"/>
  <c r="B5" i="4" s="1"/>
  <c r="P15" i="14"/>
  <c r="C5" i="4" s="1"/>
  <c r="O29" i="8"/>
  <c r="O22" i="8"/>
  <c r="P22" i="8"/>
  <c r="P32" i="8" s="1"/>
  <c r="C8" i="4" s="1"/>
  <c r="P154" i="19"/>
  <c r="O13" i="10"/>
  <c r="O29" i="10" s="1"/>
  <c r="B6" i="4" s="1"/>
  <c r="P19" i="10"/>
  <c r="P13" i="10"/>
  <c r="O154" i="19"/>
  <c r="P187" i="19"/>
  <c r="P30" i="19"/>
  <c r="O30" i="19"/>
  <c r="O187" i="19"/>
  <c r="O12" i="11"/>
  <c r="B7" i="4" s="1"/>
  <c r="P12" i="11"/>
  <c r="C7" i="4" s="1"/>
  <c r="P29" i="10"/>
  <c r="C6" i="4" s="1"/>
  <c r="O32" i="8" l="1"/>
  <c r="B8" i="4" s="1"/>
  <c r="B14" i="4" s="1"/>
  <c r="P242" i="19"/>
  <c r="C10" i="4" s="1"/>
  <c r="C14" i="4" s="1"/>
</calcChain>
</file>

<file path=xl/sharedStrings.xml><?xml version="1.0" encoding="utf-8"?>
<sst xmlns="http://schemas.openxmlformats.org/spreadsheetml/2006/main" count="338" uniqueCount="129">
  <si>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</si>
  <si>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</si>
  <si>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</si>
  <si>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</si>
  <si>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</si>
  <si>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</si>
  <si>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</si>
  <si>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</si>
  <si>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</si>
  <si>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</si>
  <si>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</si>
  <si>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</si>
  <si>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</si>
  <si>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</si>
  <si>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</si>
  <si>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</si>
  <si>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</si>
  <si>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</si>
  <si>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</si>
  <si>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</si>
  <si>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</si>
  <si>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</si>
  <si>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</si>
  <si>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</si>
  <si>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</si>
  <si>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</si>
  <si>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</si>
  <si>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</si>
  <si>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</si>
  <si>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</si>
  <si>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</si>
  <si>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</si>
  <si>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</si>
  <si>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</si>
  <si>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</si>
  <si>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</si>
  <si>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</si>
  <si>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</si>
  <si>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</si>
  <si>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Cumulative Team scores</t>
  </si>
  <si>
    <t>TEMPLE: Democratic Republic of Congo</t>
  </si>
  <si>
    <t>Cumulative scores by area:</t>
  </si>
  <si>
    <t>DRC</t>
  </si>
  <si>
    <t>Nigeria</t>
  </si>
  <si>
    <t>MONTH : December 2013</t>
  </si>
  <si>
    <t>Temple Cumulative Scores</t>
  </si>
  <si>
    <t>Iskcon Nairobi</t>
  </si>
  <si>
    <t>Iskcon Kisumu</t>
  </si>
  <si>
    <t>Iskcon Mombassa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</si>
  <si>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</si>
  <si>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</si>
  <si>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</si>
  <si>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</si>
  <si>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</si>
  <si>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</si>
  <si>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</si>
  <si>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</si>
  <si>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</si>
  <si>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</si>
  <si>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</si>
  <si>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</si>
  <si>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</si>
  <si>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</si>
  <si>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</si>
  <si>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</si>
  <si>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</si>
  <si>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</si>
  <si>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</si>
  <si>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</si>
  <si>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</si>
  <si>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</si>
  <si>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</si>
  <si>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</si>
  <si>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</si>
  <si>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ISKCON SANDTON</t>
  </si>
  <si>
    <t>MONTH : January 2015</t>
  </si>
  <si>
    <t>TEMPLE: Kinshasa</t>
  </si>
  <si>
    <t>TEMPLE: Togo</t>
  </si>
  <si>
    <t>Zambia</t>
  </si>
  <si>
    <t>ISKCON LENASIA</t>
  </si>
  <si>
    <t>MONTH : January</t>
  </si>
  <si>
    <t>MONTH: February 2016</t>
  </si>
  <si>
    <t>Jayadeva Dasa</t>
  </si>
  <si>
    <t>Bhakta Tankiso</t>
  </si>
  <si>
    <t>MONTH : February 2016</t>
  </si>
  <si>
    <t>Cumulative scores</t>
  </si>
  <si>
    <t>Cumulative Scores</t>
  </si>
  <si>
    <t>TEMPLE: Lusaka - Zambia</t>
  </si>
  <si>
    <t>SRILA PRABHUPADA WARRIORS</t>
  </si>
  <si>
    <t>SMART STANDS</t>
  </si>
  <si>
    <t>WEEKEND WARRIORS</t>
  </si>
  <si>
    <t>Vibhu Caitanya Das</t>
  </si>
  <si>
    <t>Book Counter</t>
  </si>
  <si>
    <t>Krishna Kirtan Das</t>
  </si>
  <si>
    <t>Nashvin Gangaram</t>
  </si>
  <si>
    <t>Maithili Devi Dasi</t>
  </si>
  <si>
    <t>Radha Vinod Dasi</t>
  </si>
  <si>
    <t>Alanath Das</t>
  </si>
  <si>
    <t>Sad Goswami Das</t>
  </si>
  <si>
    <t>Jahnava Dasis</t>
  </si>
  <si>
    <t>Btg Office</t>
  </si>
  <si>
    <t>Mt Gaurangi DD</t>
  </si>
  <si>
    <t>Pr Ganessen</t>
  </si>
  <si>
    <t>Pr Mahen</t>
  </si>
  <si>
    <t>Mt Sarvakanti DD</t>
  </si>
  <si>
    <t>Pr Asutosa/Mt Caitanya</t>
  </si>
  <si>
    <t>Pr Vinod</t>
  </si>
  <si>
    <t>Mt Sandy</t>
  </si>
  <si>
    <t>Mt Jesina</t>
  </si>
  <si>
    <t>Mt Ojasvi DD</t>
  </si>
  <si>
    <t>Pr Ajay Caitanya das</t>
  </si>
  <si>
    <t>Mt Subhadra Boodhoo</t>
  </si>
  <si>
    <t>Mt Vidya</t>
  </si>
  <si>
    <t>Pr Sunil</t>
  </si>
  <si>
    <t>Mt Arti</t>
  </si>
  <si>
    <t>TEMPLE: Ivory Coast</t>
  </si>
  <si>
    <t>Ivory Coast</t>
  </si>
  <si>
    <t>Adhoksaja dasa</t>
  </si>
  <si>
    <t>Kardhaha dasa</t>
  </si>
  <si>
    <t>Raga Bhakti dasa</t>
  </si>
  <si>
    <t>Bhakta Daniel</t>
  </si>
  <si>
    <t>Bhaktin Huguete</t>
  </si>
  <si>
    <t>Amrita Radhika dd</t>
  </si>
  <si>
    <t>Dhesan Chetty &amp; devotees</t>
  </si>
  <si>
    <t>Sasolburg Namahatta</t>
  </si>
  <si>
    <t>Shyama Rupa</t>
  </si>
  <si>
    <t>Tirumala devi dasi</t>
  </si>
  <si>
    <t>Yavat das</t>
  </si>
  <si>
    <t>BTG Magazines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</si>
</sst>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70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6" fillId="26" borderId="0" applyNumberFormat="0" applyBorder="0" applyAlignment="0" applyProtection="0"/>
    <xf numFmtId="0" fontId="17" fillId="27" borderId="79" applyNumberFormat="0" applyAlignment="0" applyProtection="0"/>
    <xf numFmtId="0" fontId="18" fillId="28" borderId="80" applyNumberFormat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29" borderId="0" applyNumberFormat="0" applyBorder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3" fillId="0" borderId="83" applyNumberFormat="0" applyFill="0" applyAlignment="0" applyProtection="0"/>
    <xf numFmtId="0" fontId="23" fillId="0" borderId="0" applyNumberFormat="0" applyFill="0" applyBorder="0" applyAlignment="0" applyProtection="0"/>
    <xf numFmtId="0" fontId="24" fillId="30" borderId="79" applyNumberFormat="0" applyAlignment="0" applyProtection="0"/>
    <xf numFmtId="0" fontId="25" fillId="0" borderId="84" applyNumberFormat="0" applyFill="0" applyAlignment="0" applyProtection="0"/>
    <xf numFmtId="0" fontId="26" fillId="31" borderId="0" applyNumberFormat="0" applyBorder="0" applyAlignment="0" applyProtection="0"/>
    <xf numFmtId="0" fontId="7" fillId="0" borderId="0"/>
    <xf numFmtId="0" fontId="7" fillId="0" borderId="0"/>
    <xf numFmtId="0" fontId="9" fillId="0" borderId="0"/>
    <xf numFmtId="0" fontId="13" fillId="0" borderId="0"/>
    <xf numFmtId="0" fontId="27" fillId="0" borderId="0"/>
    <xf numFmtId="0" fontId="12" fillId="32" borderId="85" applyNumberFormat="0" applyFont="0" applyAlignment="0" applyProtection="0"/>
    <xf numFmtId="0" fontId="28" fillId="27" borderId="86" applyNumberFormat="0" applyAlignment="0" applyProtection="0"/>
    <xf numFmtId="0" fontId="29" fillId="0" borderId="0" applyNumberFormat="0" applyFill="0" applyBorder="0" applyAlignment="0" applyProtection="0"/>
    <xf numFmtId="0" fontId="30" fillId="0" borderId="87" applyNumberFormat="0" applyFill="0" applyAlignment="0" applyProtection="0"/>
    <xf numFmtId="0" fontId="31" fillId="0" borderId="0" applyNumberForma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39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0" borderId="0" applyNumberFormat="0" applyFill="0" applyBorder="0" applyAlignment="0" applyProtection="0"/>
    <xf numFmtId="166" fontId="7" fillId="0" borderId="0"/>
    <xf numFmtId="166" fontId="7" fillId="0" borderId="0"/>
    <xf numFmtId="166" fontId="7" fillId="0" borderId="0"/>
    <xf numFmtId="0" fontId="7" fillId="0" borderId="0"/>
    <xf numFmtId="0" fontId="7" fillId="0" borderId="0"/>
    <xf numFmtId="0" fontId="1" fillId="0" borderId="0"/>
    <xf numFmtId="166" fontId="7" fillId="0" borderId="0"/>
    <xf numFmtId="0" fontId="7" fillId="0" borderId="0"/>
    <xf numFmtId="0" fontId="7" fillId="0" borderId="0"/>
    <xf numFmtId="166" fontId="7" fillId="0" borderId="0"/>
    <xf numFmtId="0" fontId="7" fillId="0" borderId="0"/>
    <xf numFmtId="166" fontId="7" fillId="0" borderId="0"/>
  </cellStyleXfs>
  <cellXfs count="22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7" xfId="0" applyFont="1" applyBorder="1"/>
    <xf numFmtId="164" fontId="4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2" fontId="4" fillId="0" borderId="11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2" fillId="0" borderId="0" xfId="0" applyFont="1" applyFill="1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/>
    <xf numFmtId="0" fontId="5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2" fillId="0" borderId="21" xfId="0" applyFont="1" applyBorder="1"/>
    <xf numFmtId="2" fontId="2" fillId="0" borderId="22" xfId="0" applyNumberFormat="1" applyFont="1" applyBorder="1"/>
    <xf numFmtId="0" fontId="2" fillId="0" borderId="0" xfId="0" applyFont="1" applyBorder="1"/>
    <xf numFmtId="0" fontId="5" fillId="0" borderId="15" xfId="0" applyFont="1" applyFill="1" applyBorder="1"/>
    <xf numFmtId="0" fontId="2" fillId="0" borderId="0" xfId="0" applyFont="1" applyBorder="1" applyAlignment="1">
      <alignment horizontal="center"/>
    </xf>
    <xf numFmtId="0" fontId="5" fillId="0" borderId="23" xfId="0" applyFont="1" applyBorder="1" applyAlignment="1">
      <alignment horizontal="right"/>
    </xf>
    <xf numFmtId="0" fontId="2" fillId="0" borderId="0" xfId="0" applyFont="1" applyAlignment="1">
      <alignment horizontal="center"/>
    </xf>
    <xf numFmtId="1" fontId="5" fillId="0" borderId="15" xfId="0" applyNumberFormat="1" applyFont="1" applyFill="1" applyBorder="1"/>
    <xf numFmtId="1" fontId="5" fillId="0" borderId="23" xfId="0" applyNumberFormat="1" applyFont="1" applyBorder="1" applyAlignment="1">
      <alignment horizontal="right"/>
    </xf>
    <xf numFmtId="2" fontId="5" fillId="0" borderId="23" xfId="0" applyNumberFormat="1" applyFont="1" applyBorder="1" applyAlignment="1">
      <alignment horizontal="right"/>
    </xf>
    <xf numFmtId="0" fontId="4" fillId="0" borderId="0" xfId="0" applyFont="1"/>
    <xf numFmtId="0" fontId="6" fillId="0" borderId="0" xfId="0" applyFont="1"/>
    <xf numFmtId="0" fontId="5" fillId="0" borderId="0" xfId="0" applyFont="1"/>
    <xf numFmtId="1" fontId="5" fillId="0" borderId="0" xfId="0" applyNumberFormat="1" applyFont="1"/>
    <xf numFmtId="2" fontId="5" fillId="0" borderId="0" xfId="0" applyNumberFormat="1" applyFont="1"/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 applyAlignment="1">
      <alignment horizontal="center"/>
    </xf>
    <xf numFmtId="0" fontId="5" fillId="0" borderId="0" xfId="0" applyFont="1" applyFill="1" applyBorder="1"/>
    <xf numFmtId="1" fontId="5" fillId="0" borderId="0" xfId="0" applyNumberFormat="1" applyFont="1" applyFill="1" applyBorder="1"/>
    <xf numFmtId="1" fontId="5" fillId="0" borderId="0" xfId="0" applyNumberFormat="1" applyFont="1" applyBorder="1" applyAlignment="1">
      <alignment horizontal="right"/>
    </xf>
    <xf numFmtId="2" fontId="5" fillId="0" borderId="0" xfId="0" applyNumberFormat="1" applyFont="1" applyBorder="1" applyAlignment="1">
      <alignment horizontal="right"/>
    </xf>
    <xf numFmtId="0" fontId="2" fillId="0" borderId="27" xfId="0" applyFont="1" applyBorder="1"/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31" xfId="0" applyFont="1" applyBorder="1"/>
    <xf numFmtId="0" fontId="2" fillId="0" borderId="32" xfId="0" applyFont="1" applyBorder="1"/>
    <xf numFmtId="44" fontId="2" fillId="0" borderId="0" xfId="28" applyFont="1"/>
    <xf numFmtId="0" fontId="8" fillId="0" borderId="25" xfId="0" applyFont="1" applyBorder="1"/>
    <xf numFmtId="0" fontId="8" fillId="0" borderId="26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24" xfId="0" applyFont="1" applyBorder="1"/>
    <xf numFmtId="0" fontId="32" fillId="0" borderId="0" xfId="39" applyFont="1" applyBorder="1" applyAlignment="1">
      <alignment horizontal="center"/>
    </xf>
    <xf numFmtId="0" fontId="7" fillId="0" borderId="0" xfId="39"/>
    <xf numFmtId="0" fontId="7" fillId="0" borderId="0" xfId="39" applyAlignment="1">
      <alignment horizontal="center"/>
    </xf>
    <xf numFmtId="0" fontId="33" fillId="0" borderId="0" xfId="39" applyFont="1" applyAlignment="1">
      <alignment horizontal="center"/>
    </xf>
    <xf numFmtId="0" fontId="32" fillId="0" borderId="0" xfId="39" applyFont="1" applyAlignment="1">
      <alignment horizontal="center"/>
    </xf>
    <xf numFmtId="0" fontId="4" fillId="0" borderId="33" xfId="0" applyFont="1" applyBorder="1"/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center"/>
    </xf>
    <xf numFmtId="0" fontId="4" fillId="0" borderId="33" xfId="0" applyFont="1" applyBorder="1" applyAlignment="1">
      <alignment horizontal="left"/>
    </xf>
    <xf numFmtId="0" fontId="4" fillId="0" borderId="37" xfId="0" applyFont="1" applyBorder="1" applyAlignment="1">
      <alignment horizontal="center"/>
    </xf>
    <xf numFmtId="0" fontId="4" fillId="0" borderId="34" xfId="0" applyFont="1" applyBorder="1" applyAlignment="1">
      <alignment horizontal="left"/>
    </xf>
    <xf numFmtId="0" fontId="4" fillId="0" borderId="38" xfId="0" applyFont="1" applyBorder="1"/>
    <xf numFmtId="0" fontId="4" fillId="0" borderId="35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2" fontId="4" fillId="0" borderId="39" xfId="0" applyNumberFormat="1" applyFont="1" applyBorder="1" applyAlignment="1">
      <alignment horizontal="center"/>
    </xf>
    <xf numFmtId="2" fontId="4" fillId="0" borderId="34" xfId="0" applyNumberFormat="1" applyFont="1" applyBorder="1" applyAlignment="1">
      <alignment horizontal="center"/>
    </xf>
    <xf numFmtId="0" fontId="4" fillId="0" borderId="40" xfId="0" applyFont="1" applyBorder="1"/>
    <xf numFmtId="0" fontId="4" fillId="0" borderId="41" xfId="0" applyFont="1" applyBorder="1"/>
    <xf numFmtId="0" fontId="4" fillId="0" borderId="35" xfId="0" applyFont="1" applyBorder="1"/>
    <xf numFmtId="0" fontId="4" fillId="0" borderId="42" xfId="0" applyFont="1" applyBorder="1"/>
    <xf numFmtId="0" fontId="4" fillId="0" borderId="1" xfId="0" applyFont="1" applyBorder="1" applyAlignment="1">
      <alignment horizontal="center"/>
    </xf>
    <xf numFmtId="0" fontId="5" fillId="0" borderId="43" xfId="0" applyFont="1" applyBorder="1"/>
    <xf numFmtId="0" fontId="2" fillId="0" borderId="43" xfId="0" applyFont="1" applyBorder="1" applyAlignment="1">
      <alignment horizontal="center"/>
    </xf>
    <xf numFmtId="0" fontId="2" fillId="0" borderId="43" xfId="0" applyFont="1" applyBorder="1"/>
    <xf numFmtId="0" fontId="2" fillId="0" borderId="44" xfId="0" applyFont="1" applyBorder="1"/>
    <xf numFmtId="0" fontId="2" fillId="0" borderId="45" xfId="0" applyFont="1" applyBorder="1"/>
    <xf numFmtId="0" fontId="2" fillId="0" borderId="4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50" xfId="0" applyFont="1" applyBorder="1"/>
    <xf numFmtId="2" fontId="2" fillId="0" borderId="51" xfId="0" applyNumberFormat="1" applyFont="1" applyBorder="1"/>
    <xf numFmtId="0" fontId="2" fillId="0" borderId="46" xfId="0" applyFont="1" applyBorder="1"/>
    <xf numFmtId="0" fontId="5" fillId="0" borderId="42" xfId="0" applyFont="1" applyFill="1" applyBorder="1"/>
    <xf numFmtId="0" fontId="5" fillId="0" borderId="52" xfId="0" applyFont="1" applyFill="1" applyBorder="1"/>
    <xf numFmtId="0" fontId="2" fillId="0" borderId="53" xfId="0" applyFont="1" applyBorder="1"/>
    <xf numFmtId="0" fontId="34" fillId="0" borderId="0" xfId="0" applyFont="1"/>
    <xf numFmtId="0" fontId="3" fillId="0" borderId="0" xfId="0" applyFont="1" applyAlignment="1">
      <alignment horizontal="left"/>
    </xf>
    <xf numFmtId="0" fontId="2" fillId="0" borderId="29" xfId="0" applyFont="1" applyBorder="1" applyAlignment="1">
      <alignment horizontal="right"/>
    </xf>
    <xf numFmtId="0" fontId="2" fillId="0" borderId="54" xfId="0" applyFont="1" applyBorder="1" applyAlignment="1">
      <alignment horizontal="right"/>
    </xf>
    <xf numFmtId="0" fontId="2" fillId="0" borderId="55" xfId="0" applyFont="1" applyBorder="1" applyAlignment="1">
      <alignment horizontal="center"/>
    </xf>
    <xf numFmtId="0" fontId="2" fillId="0" borderId="56" xfId="0" applyFont="1" applyBorder="1" applyAlignment="1">
      <alignment horizontal="right"/>
    </xf>
    <xf numFmtId="0" fontId="2" fillId="0" borderId="57" xfId="0" applyFont="1" applyBorder="1" applyAlignment="1">
      <alignment horizontal="center"/>
    </xf>
    <xf numFmtId="0" fontId="2" fillId="0" borderId="54" xfId="0" applyFont="1" applyBorder="1" applyAlignment="1">
      <alignment horizontal="center"/>
    </xf>
    <xf numFmtId="0" fontId="2" fillId="0" borderId="58" xfId="0" applyFont="1" applyBorder="1" applyAlignment="1">
      <alignment horizontal="right"/>
    </xf>
    <xf numFmtId="0" fontId="2" fillId="0" borderId="59" xfId="0" applyFont="1" applyBorder="1" applyAlignment="1">
      <alignment horizontal="right"/>
    </xf>
    <xf numFmtId="0" fontId="2" fillId="0" borderId="60" xfId="0" applyFont="1" applyBorder="1" applyAlignment="1">
      <alignment horizontal="right"/>
    </xf>
    <xf numFmtId="0" fontId="2" fillId="0" borderId="61" xfId="0" applyFont="1" applyBorder="1" applyAlignment="1">
      <alignment horizontal="right"/>
    </xf>
    <xf numFmtId="2" fontId="5" fillId="0" borderId="15" xfId="0" applyNumberFormat="1" applyFont="1" applyFill="1" applyBorder="1"/>
    <xf numFmtId="0" fontId="2" fillId="0" borderId="62" xfId="0" applyFont="1" applyBorder="1"/>
    <xf numFmtId="0" fontId="2" fillId="0" borderId="28" xfId="0" applyFont="1" applyBorder="1"/>
    <xf numFmtId="0" fontId="35" fillId="0" borderId="0" xfId="0" applyFont="1"/>
    <xf numFmtId="0" fontId="36" fillId="0" borderId="0" xfId="0" applyFont="1"/>
    <xf numFmtId="0" fontId="2" fillId="0" borderId="63" xfId="0" applyFont="1" applyBorder="1"/>
    <xf numFmtId="0" fontId="2" fillId="0" borderId="64" xfId="0" applyFont="1" applyBorder="1" applyAlignment="1">
      <alignment horizontal="center"/>
    </xf>
    <xf numFmtId="0" fontId="2" fillId="0" borderId="65" xfId="0" applyFont="1" applyBorder="1" applyAlignment="1">
      <alignment horizontal="center"/>
    </xf>
    <xf numFmtId="0" fontId="2" fillId="0" borderId="66" xfId="0" applyFont="1" applyBorder="1" applyAlignment="1">
      <alignment horizontal="center"/>
    </xf>
    <xf numFmtId="0" fontId="2" fillId="0" borderId="28" xfId="0" applyFont="1" applyFill="1" applyBorder="1"/>
    <xf numFmtId="0" fontId="2" fillId="0" borderId="55" xfId="0" applyFont="1" applyFill="1" applyBorder="1"/>
    <xf numFmtId="0" fontId="2" fillId="0" borderId="67" xfId="0" applyFont="1" applyBorder="1"/>
    <xf numFmtId="0" fontId="2" fillId="0" borderId="68" xfId="0" applyFont="1" applyBorder="1"/>
    <xf numFmtId="0" fontId="2" fillId="0" borderId="69" xfId="0" applyFont="1" applyBorder="1"/>
    <xf numFmtId="44" fontId="2" fillId="0" borderId="70" xfId="28" applyFont="1" applyBorder="1"/>
    <xf numFmtId="0" fontId="2" fillId="0" borderId="25" xfId="0" applyFont="1" applyFill="1" applyBorder="1"/>
    <xf numFmtId="0" fontId="2" fillId="0" borderId="71" xfId="0" applyFont="1" applyFill="1" applyBorder="1"/>
    <xf numFmtId="0" fontId="2" fillId="0" borderId="72" xfId="0" applyFont="1" applyBorder="1"/>
    <xf numFmtId="1" fontId="5" fillId="0" borderId="20" xfId="0" applyNumberFormat="1" applyFont="1" applyFill="1" applyBorder="1"/>
    <xf numFmtId="0" fontId="2" fillId="0" borderId="60" xfId="0" applyFont="1" applyBorder="1"/>
    <xf numFmtId="0" fontId="2" fillId="0" borderId="73" xfId="0" applyFont="1" applyBorder="1"/>
    <xf numFmtId="0" fontId="8" fillId="0" borderId="27" xfId="0" applyFont="1" applyBorder="1"/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1" fontId="33" fillId="0" borderId="0" xfId="39" applyNumberFormat="1" applyFont="1" applyAlignment="1">
      <alignment horizontal="center"/>
    </xf>
    <xf numFmtId="2" fontId="33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0" fontId="2" fillId="0" borderId="74" xfId="0" applyFont="1" applyBorder="1"/>
    <xf numFmtId="2" fontId="5" fillId="0" borderId="0" xfId="0" applyNumberFormat="1" applyFont="1" applyFill="1" applyBorder="1"/>
    <xf numFmtId="0" fontId="2" fillId="0" borderId="75" xfId="0" applyFont="1" applyBorder="1" applyAlignment="1">
      <alignment horizontal="center"/>
    </xf>
    <xf numFmtId="0" fontId="2" fillId="0" borderId="76" xfId="0" applyFont="1" applyBorder="1" applyAlignment="1">
      <alignment horizontal="center"/>
    </xf>
    <xf numFmtId="0" fontId="2" fillId="0" borderId="77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2" fillId="0" borderId="78" xfId="0" applyFont="1" applyBorder="1" applyAlignment="1">
      <alignment horizontal="center"/>
    </xf>
    <xf numFmtId="0" fontId="11" fillId="0" borderId="27" xfId="0" applyFont="1" applyBorder="1"/>
    <xf numFmtId="0" fontId="11" fillId="0" borderId="25" xfId="0" applyFont="1" applyBorder="1"/>
    <xf numFmtId="0" fontId="11" fillId="0" borderId="26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4" xfId="0" applyFont="1" applyBorder="1"/>
    <xf numFmtId="0" fontId="2" fillId="0" borderId="27" xfId="0" applyFont="1" applyBorder="1" applyAlignment="1">
      <alignment wrapText="1"/>
    </xf>
    <xf numFmtId="0" fontId="2" fillId="0" borderId="28" xfId="0" applyFont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27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39" applyFont="1" applyBorder="1"/>
    <xf numFmtId="0" fontId="2" fillId="0" borderId="31" xfId="39" applyFont="1" applyBorder="1"/>
    <xf numFmtId="0" fontId="2" fillId="0" borderId="25" xfId="39" applyFont="1" applyBorder="1"/>
    <xf numFmtId="0" fontId="2" fillId="0" borderId="26" xfId="39" applyFont="1" applyBorder="1" applyAlignment="1">
      <alignment horizontal="center"/>
    </xf>
    <xf numFmtId="0" fontId="2" fillId="0" borderId="28" xfId="39" applyFont="1" applyBorder="1" applyAlignment="1">
      <alignment horizontal="center"/>
    </xf>
    <xf numFmtId="0" fontId="2" fillId="0" borderId="29" xfId="39" applyFont="1" applyBorder="1" applyAlignment="1">
      <alignment horizontal="center"/>
    </xf>
    <xf numFmtId="0" fontId="2" fillId="0" borderId="30" xfId="39" applyFont="1" applyBorder="1" applyAlignment="1">
      <alignment horizontal="center"/>
    </xf>
    <xf numFmtId="0" fontId="2" fillId="0" borderId="27" xfId="39" applyFont="1" applyBorder="1" applyAlignment="1">
      <alignment horizontal="center"/>
    </xf>
    <xf numFmtId="0" fontId="2" fillId="0" borderId="24" xfId="39" applyFont="1" applyBorder="1"/>
    <xf numFmtId="0" fontId="2" fillId="0" borderId="27" xfId="0" applyFont="1" applyBorder="1"/>
    <xf numFmtId="0" fontId="2" fillId="0" borderId="31" xfId="0" applyFont="1" applyBorder="1"/>
    <xf numFmtId="0" fontId="2" fillId="0" borderId="25" xfId="0" applyFont="1" applyBorder="1"/>
    <xf numFmtId="0" fontId="2" fillId="0" borderId="26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24" xfId="0" applyFont="1" applyBorder="1"/>
    <xf numFmtId="0" fontId="2" fillId="0" borderId="0" xfId="0" applyFont="1"/>
    <xf numFmtId="0" fontId="11" fillId="0" borderId="28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2" fontId="2" fillId="0" borderId="22" xfId="0" applyNumberFormat="1" applyFont="1" applyBorder="1"/>
    <xf numFmtId="0" fontId="2" fillId="0" borderId="0" xfId="0" applyFont="1" applyFill="1" applyBorder="1"/>
    <xf numFmtId="2" fontId="2" fillId="0" borderId="22" xfId="0" applyNumberFormat="1" applyFont="1" applyBorder="1"/>
    <xf numFmtId="0" fontId="37" fillId="0" borderId="26" xfId="0" applyFont="1" applyBorder="1" applyAlignment="1">
      <alignment horizontal="center"/>
    </xf>
    <xf numFmtId="0" fontId="37" fillId="0" borderId="28" xfId="0" applyFont="1" applyBorder="1" applyAlignment="1">
      <alignment horizontal="center"/>
    </xf>
    <xf numFmtId="0" fontId="37" fillId="0" borderId="29" xfId="0" applyFont="1" applyBorder="1" applyAlignment="1">
      <alignment horizontal="center"/>
    </xf>
    <xf numFmtId="0" fontId="37" fillId="0" borderId="30" xfId="0" applyFont="1" applyBorder="1" applyAlignment="1">
      <alignment horizontal="center"/>
    </xf>
    <xf numFmtId="0" fontId="37" fillId="0" borderId="27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37" fillId="0" borderId="88" xfId="0" applyFont="1" applyBorder="1" applyAlignment="1">
      <alignment vertical="center"/>
    </xf>
    <xf numFmtId="0" fontId="38" fillId="0" borderId="0" xfId="0" applyFont="1" applyAlignment="1">
      <alignment vertical="center"/>
    </xf>
    <xf numFmtId="0" fontId="11" fillId="0" borderId="27" xfId="0" applyFont="1" applyBorder="1"/>
    <xf numFmtId="0" fontId="11" fillId="0" borderId="31" xfId="0" applyFont="1" applyBorder="1"/>
    <xf numFmtId="0" fontId="11" fillId="0" borderId="25" xfId="0" applyFont="1" applyBorder="1"/>
    <xf numFmtId="0" fontId="11" fillId="0" borderId="26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4" xfId="0" applyFont="1" applyBorder="1"/>
  </cellXfs>
  <cellStyles count="7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omma 2" xfId="50"/>
    <cellStyle name="Comma 2 2" xfId="51"/>
    <cellStyle name="Currency" xfId="28" builtinId="4"/>
    <cellStyle name="Currency 2" xfId="52"/>
    <cellStyle name="Currency 2 2" xfId="29"/>
    <cellStyle name="Currency 3" xfId="53"/>
    <cellStyle name="Currency 4" xfId="54"/>
    <cellStyle name="Currency 4 2" xfId="55"/>
    <cellStyle name="Currency 5" xfId="56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Hyperlink 2" xfId="57"/>
    <cellStyle name="Input 2" xfId="36"/>
    <cellStyle name="Linked Cell 2" xfId="37"/>
    <cellStyle name="Neutral 2" xfId="38"/>
    <cellStyle name="Normal" xfId="0" builtinId="0"/>
    <cellStyle name="Normal 2" xfId="39"/>
    <cellStyle name="Normal 2 2" xfId="59"/>
    <cellStyle name="Normal 2 2 2" xfId="60"/>
    <cellStyle name="Normal 2 3" xfId="61"/>
    <cellStyle name="Normal 2 3 2" xfId="62"/>
    <cellStyle name="Normal 2 4" xfId="58"/>
    <cellStyle name="Normal 3" xfId="40"/>
    <cellStyle name="Normal 3 2" xfId="63"/>
    <cellStyle name="Normal 4" xfId="41"/>
    <cellStyle name="Normal 4 2" xfId="65"/>
    <cellStyle name="Normal 4 3" xfId="64"/>
    <cellStyle name="Normal 5" xfId="42"/>
    <cellStyle name="Normal 5 2" xfId="67"/>
    <cellStyle name="Normal 5 3" xfId="68"/>
    <cellStyle name="Normal 5 4" xfId="66"/>
    <cellStyle name="Normal 6" xfId="43"/>
    <cellStyle name="Normal 6 2" xfId="69"/>
    <cellStyle name="Normal 7" xfId="49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tabSelected="1" workbookViewId="0">
      <selection activeCell="B38" sqref="B38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76</v>
      </c>
    </row>
    <row r="3" spans="1:16" ht="12.75" x14ac:dyDescent="0.2">
      <c r="B3" s="2" t="s">
        <v>84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99" t="s">
        <v>85</v>
      </c>
      <c r="C9" s="108"/>
      <c r="D9" s="100"/>
      <c r="E9" s="100"/>
      <c r="F9" s="159">
        <v>1200</v>
      </c>
      <c r="G9" s="160">
        <v>460</v>
      </c>
      <c r="H9" s="161"/>
      <c r="I9" s="162"/>
      <c r="J9" s="161"/>
      <c r="K9" s="160"/>
      <c r="L9" s="163"/>
      <c r="M9" s="160"/>
      <c r="N9" s="161">
        <v>157</v>
      </c>
      <c r="O9" s="106">
        <f t="shared" ref="O9:O17" si="0">SUM(F9:N9)</f>
        <v>1817</v>
      </c>
      <c r="P9" s="107">
        <f t="shared" ref="P9:P17" si="1">(F9*$F$5)+(G9*$G$5)+(H9*$H$5)+(I9*$I$5)+(J9*$J$5)+(K9*$K$5)+(L9*$L$5)+(M9*$M$5)+(N9*$N$5)</f>
        <v>549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s="30" customFormat="1" hidden="1" x14ac:dyDescent="0.2">
      <c r="A11" s="1"/>
      <c r="B11" s="99"/>
      <c r="C11" s="108"/>
      <c r="D11" s="100"/>
      <c r="E11" s="100"/>
      <c r="F11" s="130"/>
      <c r="G11" s="131"/>
      <c r="H11" s="132"/>
      <c r="I11" s="104"/>
      <c r="J11" s="132"/>
      <c r="K11" s="131"/>
      <c r="L11" s="105"/>
      <c r="M11" s="131"/>
      <c r="N11" s="132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0"/>
      <c r="G12" s="131"/>
      <c r="H12" s="132"/>
      <c r="I12" s="104"/>
      <c r="J12" s="132"/>
      <c r="K12" s="131"/>
      <c r="L12" s="105"/>
      <c r="M12" s="131"/>
      <c r="N12" s="132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0"/>
      <c r="G13" s="131"/>
      <c r="H13" s="132"/>
      <c r="I13" s="104"/>
      <c r="J13" s="132"/>
      <c r="K13" s="131"/>
      <c r="L13" s="105"/>
      <c r="M13" s="131"/>
      <c r="N13" s="132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0"/>
      <c r="G14" s="131"/>
      <c r="H14" s="132"/>
      <c r="I14" s="104"/>
      <c r="J14" s="132"/>
      <c r="K14" s="131"/>
      <c r="L14" s="105"/>
      <c r="M14" s="131"/>
      <c r="N14" s="132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0"/>
      <c r="G15" s="131"/>
      <c r="H15" s="132"/>
      <c r="I15" s="104"/>
      <c r="J15" s="132"/>
      <c r="K15" s="131"/>
      <c r="L15" s="105"/>
      <c r="M15" s="131"/>
      <c r="N15" s="132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0"/>
      <c r="G16" s="131"/>
      <c r="H16" s="132"/>
      <c r="I16" s="104"/>
      <c r="J16" s="132"/>
      <c r="K16" s="131"/>
      <c r="L16" s="105"/>
      <c r="M16" s="131"/>
      <c r="N16" s="132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 x14ac:dyDescent="0.2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1200</v>
      </c>
      <c r="G18" s="109">
        <f t="shared" si="2"/>
        <v>460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157</v>
      </c>
      <c r="O18" s="109">
        <f t="shared" si="2"/>
        <v>1817</v>
      </c>
      <c r="P18" s="109">
        <f t="shared" si="2"/>
        <v>549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40</v>
      </c>
    </row>
    <row r="3" spans="1:16" ht="12.75" x14ac:dyDescent="0.2">
      <c r="B3" s="2" t="s">
        <v>44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41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29"/>
      <c r="D9" s="100"/>
      <c r="E9" s="100"/>
      <c r="F9" s="130"/>
      <c r="G9" s="102"/>
      <c r="H9" s="103"/>
      <c r="I9" s="104"/>
      <c r="J9" s="103"/>
      <c r="K9" s="102"/>
      <c r="L9" s="105"/>
      <c r="M9" s="102"/>
      <c r="N9" s="103"/>
      <c r="O9" s="106">
        <f t="shared" ref="O9:O18" si="0">SUM(F9:N9)</f>
        <v>0</v>
      </c>
      <c r="P9" s="107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0"/>
      <c r="G11" s="131"/>
      <c r="H11" s="132"/>
      <c r="I11" s="104"/>
      <c r="J11" s="132"/>
      <c r="K11" s="131"/>
      <c r="L11" s="105"/>
      <c r="M11" s="131"/>
      <c r="N11" s="132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0"/>
      <c r="G12" s="131"/>
      <c r="H12" s="132"/>
      <c r="I12" s="104"/>
      <c r="J12" s="132"/>
      <c r="K12" s="131"/>
      <c r="L12" s="105"/>
      <c r="M12" s="131"/>
      <c r="N12" s="132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0"/>
      <c r="G13" s="131"/>
      <c r="H13" s="132"/>
      <c r="I13" s="104"/>
      <c r="J13" s="132"/>
      <c r="K13" s="131"/>
      <c r="L13" s="105"/>
      <c r="M13" s="131"/>
      <c r="N13" s="132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0"/>
      <c r="G14" s="131"/>
      <c r="H14" s="132"/>
      <c r="I14" s="104"/>
      <c r="J14" s="132"/>
      <c r="K14" s="131"/>
      <c r="L14" s="105"/>
      <c r="M14" s="131"/>
      <c r="N14" s="132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0"/>
      <c r="G15" s="131"/>
      <c r="H15" s="132"/>
      <c r="I15" s="104"/>
      <c r="J15" s="132"/>
      <c r="K15" s="131"/>
      <c r="L15" s="105"/>
      <c r="M15" s="131"/>
      <c r="N15" s="132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0"/>
      <c r="G16" s="131"/>
      <c r="H16" s="132"/>
      <c r="I16" s="104"/>
      <c r="J16" s="132"/>
      <c r="K16" s="131"/>
      <c r="L16" s="105"/>
      <c r="M16" s="131"/>
      <c r="N16" s="132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30"/>
      <c r="G17" s="131"/>
      <c r="H17" s="132"/>
      <c r="I17" s="104"/>
      <c r="J17" s="132"/>
      <c r="K17" s="131"/>
      <c r="L17" s="105"/>
      <c r="M17" s="131"/>
      <c r="N17" s="132"/>
      <c r="O17" s="106">
        <f t="shared" si="0"/>
        <v>0</v>
      </c>
      <c r="P17" s="107">
        <f t="shared" si="1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01"/>
      <c r="G18" s="102"/>
      <c r="H18" s="103"/>
      <c r="I18" s="104"/>
      <c r="J18" s="103"/>
      <c r="K18" s="102"/>
      <c r="L18" s="105"/>
      <c r="M18" s="102"/>
      <c r="N18" s="103"/>
      <c r="O18" s="106">
        <f t="shared" si="0"/>
        <v>0</v>
      </c>
      <c r="P18" s="107">
        <f t="shared" si="1"/>
        <v>0</v>
      </c>
    </row>
    <row r="19" spans="1:16" x14ac:dyDescent="0.2">
      <c r="A19" s="38"/>
      <c r="B19" s="109" t="s">
        <v>21</v>
      </c>
      <c r="C19" s="109">
        <f t="shared" ref="C19:P19" si="2">SUM(C9:C18)</f>
        <v>0</v>
      </c>
      <c r="D19" s="109">
        <f t="shared" si="2"/>
        <v>0</v>
      </c>
      <c r="E19" s="109">
        <f t="shared" si="2"/>
        <v>0</v>
      </c>
      <c r="F19" s="109">
        <f t="shared" si="2"/>
        <v>0</v>
      </c>
      <c r="G19" s="109">
        <f t="shared" si="2"/>
        <v>0</v>
      </c>
      <c r="H19" s="109">
        <f t="shared" si="2"/>
        <v>0</v>
      </c>
      <c r="I19" s="109">
        <f t="shared" si="2"/>
        <v>0</v>
      </c>
      <c r="J19" s="109">
        <f t="shared" si="2"/>
        <v>0</v>
      </c>
      <c r="K19" s="109">
        <f t="shared" si="2"/>
        <v>0</v>
      </c>
      <c r="L19" s="109">
        <f t="shared" si="2"/>
        <v>0</v>
      </c>
      <c r="M19" s="109">
        <f t="shared" si="2"/>
        <v>0</v>
      </c>
      <c r="N19" s="109">
        <f t="shared" si="2"/>
        <v>0</v>
      </c>
      <c r="O19" s="109">
        <f t="shared" si="2"/>
        <v>0</v>
      </c>
      <c r="P19" s="10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"/>
  <sheetViews>
    <sheetView workbookViewId="0">
      <selection activeCell="B30" sqref="B3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115</v>
      </c>
    </row>
    <row r="3" spans="1:16" ht="12.75" x14ac:dyDescent="0.2">
      <c r="B3" s="2" t="s">
        <v>84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 t="s">
        <v>116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0" customFormat="1" x14ac:dyDescent="0.2">
      <c r="A9" s="194"/>
      <c r="B9" s="99" t="s">
        <v>117</v>
      </c>
      <c r="C9" s="108"/>
      <c r="D9" s="100"/>
      <c r="E9" s="100"/>
      <c r="F9" s="130"/>
      <c r="G9" s="131"/>
      <c r="H9" s="132"/>
      <c r="I9" s="104"/>
      <c r="J9" s="132"/>
      <c r="K9" s="131"/>
      <c r="L9" s="105"/>
      <c r="M9" s="131"/>
      <c r="N9" s="132">
        <v>2</v>
      </c>
      <c r="O9" s="106">
        <f t="shared" ref="O9:O13" si="0">SUM(F9:N9)</f>
        <v>2</v>
      </c>
      <c r="P9" s="107">
        <f t="shared" ref="P9:P13" si="1">(F9*$F$5)+(G9*$G$5)+(H9*$H$5)+(I9*$I$5)+(J9*$J$5)+(K9*$K$5)+(L9*$L$5)+(M9*$M$5)+(N9*$N$5)</f>
        <v>4</v>
      </c>
    </row>
    <row r="10" spans="1:16" s="200" customFormat="1" x14ac:dyDescent="0.2">
      <c r="A10" s="194"/>
      <c r="B10" s="99" t="s">
        <v>118</v>
      </c>
      <c r="C10" s="108"/>
      <c r="D10" s="100"/>
      <c r="E10" s="100"/>
      <c r="F10" s="130"/>
      <c r="G10" s="131"/>
      <c r="H10" s="132"/>
      <c r="I10" s="104">
        <v>3</v>
      </c>
      <c r="J10" s="132"/>
      <c r="K10" s="131"/>
      <c r="L10" s="105">
        <v>1</v>
      </c>
      <c r="M10" s="131"/>
      <c r="N10" s="132"/>
      <c r="O10" s="106">
        <f t="shared" si="0"/>
        <v>4</v>
      </c>
      <c r="P10" s="107">
        <f t="shared" si="1"/>
        <v>2.5</v>
      </c>
    </row>
    <row r="11" spans="1:16" s="200" customFormat="1" x14ac:dyDescent="0.2">
      <c r="A11" s="194"/>
      <c r="B11" s="99" t="s">
        <v>119</v>
      </c>
      <c r="C11" s="108"/>
      <c r="D11" s="100"/>
      <c r="E11" s="100"/>
      <c r="F11" s="130"/>
      <c r="G11" s="131"/>
      <c r="H11" s="132"/>
      <c r="I11" s="104">
        <v>3</v>
      </c>
      <c r="J11" s="132"/>
      <c r="K11" s="131"/>
      <c r="L11" s="105"/>
      <c r="M11" s="131"/>
      <c r="N11" s="132">
        <v>1</v>
      </c>
      <c r="O11" s="106">
        <f t="shared" si="0"/>
        <v>4</v>
      </c>
      <c r="P11" s="107">
        <f t="shared" si="1"/>
        <v>3.5</v>
      </c>
    </row>
    <row r="12" spans="1:16" s="200" customFormat="1" x14ac:dyDescent="0.2">
      <c r="A12" s="194"/>
      <c r="B12" s="99" t="s">
        <v>120</v>
      </c>
      <c r="C12" s="108"/>
      <c r="D12" s="100"/>
      <c r="E12" s="100"/>
      <c r="F12" s="130"/>
      <c r="G12" s="131"/>
      <c r="H12" s="132"/>
      <c r="I12" s="104">
        <v>7</v>
      </c>
      <c r="J12" s="132"/>
      <c r="K12" s="131"/>
      <c r="L12" s="105"/>
      <c r="M12" s="131"/>
      <c r="N12" s="132">
        <v>1</v>
      </c>
      <c r="O12" s="106">
        <f t="shared" si="0"/>
        <v>8</v>
      </c>
      <c r="P12" s="107">
        <f t="shared" si="1"/>
        <v>5.5</v>
      </c>
    </row>
    <row r="13" spans="1:16" s="200" customFormat="1" x14ac:dyDescent="0.2">
      <c r="A13" s="194"/>
      <c r="B13" s="99" t="s">
        <v>121</v>
      </c>
      <c r="C13" s="108"/>
      <c r="D13" s="100"/>
      <c r="E13" s="100"/>
      <c r="F13" s="130"/>
      <c r="G13" s="131"/>
      <c r="H13" s="132"/>
      <c r="I13" s="104">
        <v>2</v>
      </c>
      <c r="J13" s="132"/>
      <c r="K13" s="131"/>
      <c r="L13" s="105"/>
      <c r="M13" s="131"/>
      <c r="N13" s="132"/>
      <c r="O13" s="106">
        <f t="shared" si="0"/>
        <v>2</v>
      </c>
      <c r="P13" s="107">
        <f t="shared" si="1"/>
        <v>1</v>
      </c>
    </row>
    <row r="14" spans="1:16" s="30" customFormat="1" x14ac:dyDescent="0.2">
      <c r="A14" s="1"/>
      <c r="B14" s="99"/>
      <c r="C14" s="108"/>
      <c r="D14" s="100"/>
      <c r="E14" s="100"/>
      <c r="F14" s="130"/>
      <c r="G14" s="131"/>
      <c r="H14" s="132"/>
      <c r="I14" s="104"/>
      <c r="J14" s="132"/>
      <c r="K14" s="131"/>
      <c r="L14" s="105"/>
      <c r="M14" s="131"/>
      <c r="N14" s="132"/>
      <c r="O14" s="106">
        <f>SUM(F14:N14)</f>
        <v>0</v>
      </c>
      <c r="P14" s="107">
        <f>(F14*$F$5)+(G14*$G$5)+(H14*$H$5)+(I14*$I$5)+(J14*$J$5)+(K14*$K$5)+(L14*$L$5)+(M14*$M$5)+(N14*$N$5)</f>
        <v>0</v>
      </c>
    </row>
    <row r="15" spans="1:16" x14ac:dyDescent="0.2">
      <c r="A15" s="38"/>
      <c r="B15" s="109" t="s">
        <v>21</v>
      </c>
      <c r="C15" s="109">
        <f>SUM(C9:C14)</f>
        <v>0</v>
      </c>
      <c r="D15" s="109">
        <f>SUM(D9:D14)</f>
        <v>0</v>
      </c>
      <c r="E15" s="109">
        <f>SUM(E9:E14)</f>
        <v>0</v>
      </c>
      <c r="F15" s="109">
        <f>SUM(F9:F14)</f>
        <v>0</v>
      </c>
      <c r="G15" s="109">
        <f>SUM(G9:G14)</f>
        <v>0</v>
      </c>
      <c r="H15" s="109">
        <f>SUM(H9:H14)</f>
        <v>0</v>
      </c>
      <c r="I15" s="109">
        <f>SUM(I9:I14)</f>
        <v>15</v>
      </c>
      <c r="J15" s="109">
        <f>SUM(J9:J14)</f>
        <v>0</v>
      </c>
      <c r="K15" s="109">
        <f>SUM(K9:K14)</f>
        <v>0</v>
      </c>
      <c r="L15" s="109">
        <f>SUM(L9:L14)</f>
        <v>1</v>
      </c>
      <c r="M15" s="109">
        <f>SUM(M9:M14)</f>
        <v>0</v>
      </c>
      <c r="N15" s="109">
        <f>SUM(N9:N14)</f>
        <v>4</v>
      </c>
      <c r="O15" s="109">
        <f>SUM(O9:O14)</f>
        <v>20</v>
      </c>
      <c r="P15" s="109">
        <f>SUM(P9:P14)</f>
        <v>16.5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B42" sqref="B42"/>
    </sheetView>
  </sheetViews>
  <sheetFormatPr defaultRowHeight="11.25" x14ac:dyDescent="0.2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2" t="s">
        <v>36</v>
      </c>
    </row>
    <row r="3" spans="1:16" ht="12.75" x14ac:dyDescent="0.2">
      <c r="B3" s="2" t="s">
        <v>84</v>
      </c>
      <c r="C3" s="2"/>
      <c r="D3" s="113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46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194" customFormat="1" x14ac:dyDescent="0.2">
      <c r="B9" s="186" t="s">
        <v>88</v>
      </c>
      <c r="C9" s="157"/>
      <c r="D9" s="193"/>
      <c r="E9" s="188"/>
      <c r="F9" s="189"/>
      <c r="G9" s="190">
        <v>44</v>
      </c>
      <c r="H9" s="191"/>
      <c r="I9" s="192">
        <v>20</v>
      </c>
      <c r="J9" s="191"/>
      <c r="K9" s="190">
        <v>10</v>
      </c>
      <c r="L9" s="62"/>
      <c r="M9" s="190"/>
      <c r="N9" s="191">
        <v>3</v>
      </c>
      <c r="O9" s="126">
        <f>SUM(C9:N9)</f>
        <v>77</v>
      </c>
      <c r="P9" s="199">
        <f>(C9*$C$5)+(F9*$F$5)+(G9*$G$5)+(H9*$H$5)+(I9*$I$5)+(J9*$J$5)+(K9*$K$5)+(L9*$L$5)+(M9*$M$5)+(N9*$N$5)</f>
        <v>37</v>
      </c>
    </row>
    <row r="10" spans="1:16" s="194" customFormat="1" x14ac:dyDescent="0.2">
      <c r="B10" s="186" t="s">
        <v>89</v>
      </c>
      <c r="C10" s="157"/>
      <c r="D10" s="193"/>
      <c r="E10" s="188"/>
      <c r="F10" s="189"/>
      <c r="G10" s="190">
        <v>100</v>
      </c>
      <c r="H10" s="191"/>
      <c r="I10" s="192"/>
      <c r="J10" s="191"/>
      <c r="K10" s="190"/>
      <c r="L10" s="62"/>
      <c r="M10" s="190"/>
      <c r="N10" s="191"/>
      <c r="O10" s="126">
        <f t="shared" ref="O10:O12" si="0">SUM(F10:N10)</f>
        <v>100</v>
      </c>
      <c r="P10" s="199">
        <f t="shared" ref="P10:P12" si="1">(F10*$F$5)+(G10*$G$5)+(H10*$H$5)+(I10*$I$5)+(J10*$J$5)+(K10*$K$5)+(L10*$L$5)+(M10*$M$5)+(N10*$N$5)</f>
        <v>25</v>
      </c>
    </row>
    <row r="11" spans="1:16" s="194" customFormat="1" x14ac:dyDescent="0.2">
      <c r="B11" s="186" t="s">
        <v>90</v>
      </c>
      <c r="C11" s="157"/>
      <c r="D11" s="193"/>
      <c r="E11" s="188"/>
      <c r="F11" s="189"/>
      <c r="G11" s="190">
        <v>560</v>
      </c>
      <c r="H11" s="191"/>
      <c r="I11" s="192">
        <v>100</v>
      </c>
      <c r="J11" s="191"/>
      <c r="K11" s="190">
        <v>64</v>
      </c>
      <c r="L11" s="62"/>
      <c r="M11" s="190"/>
      <c r="N11" s="191"/>
      <c r="O11" s="126">
        <f t="shared" si="0"/>
        <v>724</v>
      </c>
      <c r="P11" s="199">
        <f t="shared" si="1"/>
        <v>254</v>
      </c>
    </row>
    <row r="12" spans="1:16" x14ac:dyDescent="0.2">
      <c r="B12" s="58"/>
      <c r="C12" s="157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6">
        <f t="shared" si="0"/>
        <v>0</v>
      </c>
      <c r="P12" s="37">
        <f t="shared" si="1"/>
        <v>0</v>
      </c>
    </row>
    <row r="13" spans="1:16" ht="12" thickBot="1" x14ac:dyDescent="0.25">
      <c r="A13" s="38"/>
      <c r="B13" s="39" t="s">
        <v>21</v>
      </c>
      <c r="C13" s="39">
        <f t="shared" ref="C13:P13" si="2">SUM(C9:C12)</f>
        <v>0</v>
      </c>
      <c r="D13" s="39">
        <f t="shared" si="2"/>
        <v>0</v>
      </c>
      <c r="E13" s="39">
        <f t="shared" si="2"/>
        <v>0</v>
      </c>
      <c r="F13" s="39">
        <f t="shared" si="2"/>
        <v>0</v>
      </c>
      <c r="G13" s="39">
        <f t="shared" si="2"/>
        <v>704</v>
      </c>
      <c r="H13" s="39">
        <f t="shared" si="2"/>
        <v>0</v>
      </c>
      <c r="I13" s="39">
        <f t="shared" si="2"/>
        <v>120</v>
      </c>
      <c r="J13" s="39">
        <f t="shared" si="2"/>
        <v>0</v>
      </c>
      <c r="K13" s="39">
        <f t="shared" si="2"/>
        <v>74</v>
      </c>
      <c r="L13" s="39">
        <f t="shared" si="2"/>
        <v>0</v>
      </c>
      <c r="M13" s="39">
        <f t="shared" si="2"/>
        <v>0</v>
      </c>
      <c r="N13" s="39">
        <f t="shared" si="2"/>
        <v>3</v>
      </c>
      <c r="O13" s="39">
        <f t="shared" si="2"/>
        <v>901</v>
      </c>
      <c r="P13" s="39">
        <f t="shared" si="2"/>
        <v>316</v>
      </c>
    </row>
    <row r="14" spans="1:16" x14ac:dyDescent="0.2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 hidden="1" x14ac:dyDescent="0.2">
      <c r="O15" s="38"/>
    </row>
    <row r="16" spans="1:16" ht="12" hidden="1" thickBot="1" x14ac:dyDescent="0.25">
      <c r="B16" s="33" t="s">
        <v>47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hidden="1" customHeight="1" x14ac:dyDescent="0.2">
      <c r="B17" s="172"/>
      <c r="C17" s="51"/>
      <c r="D17" s="52"/>
      <c r="E17" s="52"/>
      <c r="F17" s="176"/>
      <c r="G17" s="173"/>
      <c r="H17" s="60"/>
      <c r="I17" s="174"/>
      <c r="J17" s="60"/>
      <c r="K17" s="173"/>
      <c r="L17" s="175"/>
      <c r="M17" s="59"/>
      <c r="N17" s="114"/>
      <c r="O17" s="36">
        <f>SUM(F17:N17)</f>
        <v>0</v>
      </c>
      <c r="P17" s="37">
        <f>(F17*$F$5)+(G17*$G$5)+(H17*$H$5)+(I17*$I$5)+(J17*$J$5)+(K17*$K$5)+(L17*$L$5)+(M17*$M$5)+(N17*$N$5)</f>
        <v>0</v>
      </c>
    </row>
    <row r="18" spans="2:16" hidden="1" x14ac:dyDescent="0.2">
      <c r="B18" s="58"/>
      <c r="C18" s="52"/>
      <c r="D18" s="52"/>
      <c r="E18" s="52"/>
      <c r="F18" s="115"/>
      <c r="G18" s="117"/>
      <c r="H18" s="116"/>
      <c r="I18" s="117"/>
      <c r="J18" s="118"/>
      <c r="K18" s="117"/>
      <c r="L18" s="118"/>
      <c r="M18" s="119"/>
      <c r="N18" s="114"/>
      <c r="O18" s="36">
        <f>SUM(F18:N18)</f>
        <v>0</v>
      </c>
      <c r="P18" s="37">
        <f>(F18*$F$5)+(G18*$G$5)+(H18*$H$5)+(I18*$I$5)+(J18*$J$5)+(K18*$K$5)+(L18*$L$5)+(M18*$M$5)+(N18*$N$5)</f>
        <v>0</v>
      </c>
    </row>
    <row r="19" spans="2:16" ht="12" hidden="1" thickBot="1" x14ac:dyDescent="0.25">
      <c r="B19" s="39" t="s">
        <v>21</v>
      </c>
      <c r="C19" s="39">
        <f t="shared" ref="C19:P19" si="3">SUM(C17:C18)</f>
        <v>0</v>
      </c>
      <c r="D19" s="39">
        <f t="shared" si="3"/>
        <v>0</v>
      </c>
      <c r="E19" s="39">
        <f t="shared" si="3"/>
        <v>0</v>
      </c>
      <c r="F19" s="39">
        <f t="shared" si="3"/>
        <v>0</v>
      </c>
      <c r="G19" s="39">
        <f t="shared" si="3"/>
        <v>0</v>
      </c>
      <c r="H19" s="39">
        <f t="shared" si="3"/>
        <v>0</v>
      </c>
      <c r="I19" s="39">
        <f t="shared" si="3"/>
        <v>0</v>
      </c>
      <c r="J19" s="39">
        <f t="shared" si="3"/>
        <v>0</v>
      </c>
      <c r="K19" s="39">
        <f t="shared" si="3"/>
        <v>0</v>
      </c>
      <c r="L19" s="39">
        <f t="shared" si="3"/>
        <v>0</v>
      </c>
      <c r="M19" s="39">
        <f t="shared" si="3"/>
        <v>0</v>
      </c>
      <c r="N19" s="39">
        <f t="shared" si="3"/>
        <v>0</v>
      </c>
      <c r="O19" s="39">
        <f t="shared" si="3"/>
        <v>0</v>
      </c>
      <c r="P19" s="124">
        <f t="shared" si="3"/>
        <v>0</v>
      </c>
    </row>
    <row r="20" spans="2:16" hidden="1" x14ac:dyDescent="0.2"/>
    <row r="21" spans="2:16" hidden="1" x14ac:dyDescent="0.2"/>
    <row r="22" spans="2:16" ht="12" hidden="1" thickBot="1" x14ac:dyDescent="0.25">
      <c r="B22" s="33" t="s">
        <v>48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 x14ac:dyDescent="0.2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(F23*$F$5)+(G23*$G$5)+(H23*$H$5)+(I23*$I$5)+(J23*$J$5)+(K23*$K$5)+(L23*$L$5)+(M23*$M$5)+(N23*$N$5)</f>
        <v>0</v>
      </c>
    </row>
    <row r="24" spans="2:16" hidden="1" x14ac:dyDescent="0.2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(F24*$F$5)+(G24*$G$5)+(H24*$H$5)+(I24*$I$5)+(J24*$J$5)+(K24*$K$5)+(L24*$L$5)+(M24*$M$5)+(N24*$N$5)</f>
        <v>0</v>
      </c>
    </row>
    <row r="25" spans="2:16" hidden="1" x14ac:dyDescent="0.2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(C25*$C$5)+(G25*$G$5)+(H25*$H$5)+(I25*$I$5)+(J25*$J$5)+(K25*$K$5)+(L25*$L$5)+(M25*$M$5)+(N25*$N$5)</f>
        <v>0</v>
      </c>
    </row>
    <row r="26" spans="2:16" hidden="1" x14ac:dyDescent="0.2">
      <c r="B26" s="125"/>
      <c r="C26" s="38"/>
      <c r="D26" s="38"/>
      <c r="E26" s="38"/>
      <c r="F26" s="120"/>
      <c r="G26" s="122"/>
      <c r="H26" s="121"/>
      <c r="I26" s="122"/>
      <c r="J26" s="121"/>
      <c r="K26" s="122"/>
      <c r="L26" s="121"/>
      <c r="M26" s="122"/>
      <c r="N26" s="123"/>
      <c r="O26" s="36"/>
      <c r="P26" s="37">
        <f>(F26*$F$5)+(G26*$G$5)+(H26*$H$5)+(I26*$I$5)+(J26*$J$5)+(K26*$K$5)+(L26*$L$5)+(M26*$M$5)+(N26*$N$5)</f>
        <v>0</v>
      </c>
    </row>
    <row r="27" spans="2:16" ht="12" hidden="1" thickBot="1" x14ac:dyDescent="0.25">
      <c r="B27" s="39" t="s">
        <v>21</v>
      </c>
      <c r="C27" s="39">
        <f>SUM(C23:C24)</f>
        <v>0</v>
      </c>
      <c r="D27" s="39">
        <f>SUM(D23:D24)</f>
        <v>0</v>
      </c>
      <c r="E27" s="39">
        <f>SUM(E23:E24)</f>
        <v>0</v>
      </c>
      <c r="F27" s="39">
        <f>SUM(F23:F26)</f>
        <v>0</v>
      </c>
      <c r="G27" s="39">
        <f t="shared" ref="G27:O27" si="4">SUM(G23:G26)</f>
        <v>0</v>
      </c>
      <c r="H27" s="39">
        <f t="shared" si="4"/>
        <v>0</v>
      </c>
      <c r="I27" s="39">
        <f t="shared" si="4"/>
        <v>0</v>
      </c>
      <c r="J27" s="39">
        <f t="shared" si="4"/>
        <v>0</v>
      </c>
      <c r="K27" s="39">
        <f t="shared" si="4"/>
        <v>0</v>
      </c>
      <c r="L27" s="39">
        <f t="shared" si="4"/>
        <v>0</v>
      </c>
      <c r="M27" s="39">
        <f t="shared" si="4"/>
        <v>0</v>
      </c>
      <c r="N27" s="39">
        <f t="shared" si="4"/>
        <v>0</v>
      </c>
      <c r="O27" s="39">
        <f t="shared" si="4"/>
        <v>0</v>
      </c>
      <c r="P27" s="124">
        <f>SUM(P23:P26)</f>
        <v>0</v>
      </c>
    </row>
    <row r="28" spans="2:16" x14ac:dyDescent="0.2"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158"/>
    </row>
    <row r="29" spans="2:16" x14ac:dyDescent="0.2">
      <c r="N29" s="128" t="s">
        <v>29</v>
      </c>
      <c r="O29" s="127">
        <f>SUM(O13+O19+O27)</f>
        <v>901</v>
      </c>
      <c r="P29" s="127">
        <f>SUM(P13+P19+P27)</f>
        <v>316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9" sqref="B9:N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80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29"/>
      <c r="D9" s="100"/>
      <c r="E9" s="100"/>
      <c r="F9" s="130"/>
      <c r="G9" s="102"/>
      <c r="H9" s="103"/>
      <c r="I9" s="104"/>
      <c r="J9" s="103"/>
      <c r="K9" s="102"/>
      <c r="L9" s="105"/>
      <c r="M9" s="102"/>
      <c r="N9" s="103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 x14ac:dyDescent="0.2">
      <c r="A11" s="1"/>
      <c r="B11" s="99"/>
      <c r="C11" s="108"/>
      <c r="D11" s="100"/>
      <c r="E11" s="100"/>
      <c r="F11" s="101"/>
      <c r="G11" s="102"/>
      <c r="H11" s="103"/>
      <c r="I11" s="104"/>
      <c r="J11" s="103"/>
      <c r="K11" s="102"/>
      <c r="L11" s="105"/>
      <c r="M11" s="102"/>
      <c r="N11" s="103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 x14ac:dyDescent="0.2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0</v>
      </c>
      <c r="H12" s="109">
        <f t="shared" si="0"/>
        <v>0</v>
      </c>
      <c r="I12" s="109">
        <f t="shared" si="0"/>
        <v>0</v>
      </c>
      <c r="J12" s="109">
        <f t="shared" si="0"/>
        <v>0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09">
        <f t="shared" si="0"/>
        <v>0</v>
      </c>
      <c r="P12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6" sqref="B36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81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213" t="s">
        <v>101</v>
      </c>
      <c r="C7" s="214"/>
      <c r="D7" s="215"/>
      <c r="E7" s="215"/>
      <c r="F7" s="216"/>
      <c r="G7" s="217"/>
      <c r="H7" s="218"/>
      <c r="I7" s="219"/>
      <c r="J7" s="218"/>
      <c r="K7" s="217"/>
      <c r="L7" s="220"/>
      <c r="M7" s="217"/>
      <c r="N7" s="218">
        <v>50</v>
      </c>
      <c r="O7" s="36">
        <f t="shared" ref="O7:O15" si="0">SUM(F7:N7)</f>
        <v>50</v>
      </c>
      <c r="P7" s="37">
        <f t="shared" ref="P7:P15" si="1">(F7*$F$3)+(G7*$G$3)+(H7*$H$3)+(I7*$I$3)+(J7*$J$3)+(K7*$K$3)+(L7*$L$3)+(M7*$M$3)+(N7*$N$3)</f>
        <v>100</v>
      </c>
    </row>
    <row r="8" spans="1:16" s="30" customFormat="1" x14ac:dyDescent="0.2">
      <c r="A8" s="1"/>
      <c r="B8" s="213" t="s">
        <v>102</v>
      </c>
      <c r="C8" s="221"/>
      <c r="D8" s="215"/>
      <c r="E8" s="215"/>
      <c r="F8" s="216"/>
      <c r="G8" s="217">
        <v>200</v>
      </c>
      <c r="H8" s="218"/>
      <c r="I8" s="219"/>
      <c r="J8" s="218"/>
      <c r="K8" s="217"/>
      <c r="L8" s="220"/>
      <c r="M8" s="217"/>
      <c r="N8" s="218"/>
      <c r="O8" s="36">
        <f t="shared" si="0"/>
        <v>200</v>
      </c>
      <c r="P8" s="37">
        <f t="shared" si="1"/>
        <v>50</v>
      </c>
    </row>
    <row r="9" spans="1:16" s="30" customFormat="1" x14ac:dyDescent="0.2">
      <c r="A9" s="1"/>
      <c r="B9" s="213" t="s">
        <v>103</v>
      </c>
      <c r="C9" s="221"/>
      <c r="D9" s="215"/>
      <c r="E9" s="215"/>
      <c r="F9" s="216"/>
      <c r="G9" s="217">
        <v>155</v>
      </c>
      <c r="H9" s="218"/>
      <c r="I9" s="219"/>
      <c r="J9" s="218"/>
      <c r="K9" s="217"/>
      <c r="L9" s="220"/>
      <c r="M9" s="217"/>
      <c r="N9" s="218"/>
      <c r="O9" s="36">
        <f t="shared" si="0"/>
        <v>155</v>
      </c>
      <c r="P9" s="37">
        <f t="shared" si="1"/>
        <v>38.75</v>
      </c>
    </row>
    <row r="10" spans="1:16" s="30" customFormat="1" x14ac:dyDescent="0.2">
      <c r="A10" s="1"/>
      <c r="B10" s="213" t="s">
        <v>104</v>
      </c>
      <c r="C10" s="221"/>
      <c r="D10" s="215"/>
      <c r="E10" s="215"/>
      <c r="F10" s="216">
        <v>6</v>
      </c>
      <c r="G10" s="217">
        <v>32</v>
      </c>
      <c r="H10" s="218"/>
      <c r="I10" s="219">
        <v>9</v>
      </c>
      <c r="J10" s="218"/>
      <c r="K10" s="217">
        <v>6</v>
      </c>
      <c r="L10" s="220"/>
      <c r="M10" s="217"/>
      <c r="N10" s="218">
        <v>6</v>
      </c>
      <c r="O10" s="36">
        <f t="shared" si="0"/>
        <v>59</v>
      </c>
      <c r="P10" s="37">
        <f t="shared" si="1"/>
        <v>31.1</v>
      </c>
    </row>
    <row r="11" spans="1:16" s="30" customFormat="1" x14ac:dyDescent="0.2">
      <c r="A11" s="1"/>
      <c r="B11" s="213" t="s">
        <v>105</v>
      </c>
      <c r="C11" s="221"/>
      <c r="D11" s="215"/>
      <c r="E11" s="215"/>
      <c r="F11" s="216"/>
      <c r="G11" s="217">
        <v>30</v>
      </c>
      <c r="H11" s="218"/>
      <c r="I11" s="219"/>
      <c r="J11" s="218"/>
      <c r="K11" s="217"/>
      <c r="L11" s="220"/>
      <c r="M11" s="217"/>
      <c r="N11" s="218"/>
      <c r="O11" s="36">
        <f t="shared" si="0"/>
        <v>30</v>
      </c>
      <c r="P11" s="37">
        <f t="shared" si="1"/>
        <v>7.5</v>
      </c>
    </row>
    <row r="12" spans="1:16" s="30" customFormat="1" x14ac:dyDescent="0.2">
      <c r="A12" s="1"/>
      <c r="B12" s="213" t="s">
        <v>106</v>
      </c>
      <c r="C12" s="221"/>
      <c r="D12" s="215"/>
      <c r="E12" s="215"/>
      <c r="F12" s="216">
        <v>1</v>
      </c>
      <c r="G12" s="217">
        <v>3</v>
      </c>
      <c r="H12" s="218"/>
      <c r="I12" s="219">
        <v>1</v>
      </c>
      <c r="J12" s="218"/>
      <c r="K12" s="217"/>
      <c r="L12" s="220"/>
      <c r="M12" s="217"/>
      <c r="N12" s="218">
        <v>3</v>
      </c>
      <c r="O12" s="36">
        <f t="shared" si="0"/>
        <v>8</v>
      </c>
      <c r="P12" s="37">
        <f t="shared" si="1"/>
        <v>7.35</v>
      </c>
    </row>
    <row r="13" spans="1:16" s="30" customFormat="1" x14ac:dyDescent="0.2">
      <c r="A13" s="1"/>
      <c r="B13" s="213" t="s">
        <v>107</v>
      </c>
      <c r="C13" s="221"/>
      <c r="D13" s="215"/>
      <c r="E13" s="215"/>
      <c r="F13" s="216"/>
      <c r="G13" s="217">
        <v>24</v>
      </c>
      <c r="H13" s="218"/>
      <c r="I13" s="219"/>
      <c r="J13" s="218"/>
      <c r="K13" s="217"/>
      <c r="L13" s="220"/>
      <c r="M13" s="217"/>
      <c r="N13" s="218"/>
      <c r="O13" s="36">
        <f t="shared" si="0"/>
        <v>24</v>
      </c>
      <c r="P13" s="37">
        <f t="shared" si="1"/>
        <v>6</v>
      </c>
    </row>
    <row r="14" spans="1:16" s="30" customFormat="1" x14ac:dyDescent="0.2">
      <c r="A14" s="1"/>
      <c r="B14" s="213" t="s">
        <v>108</v>
      </c>
      <c r="C14" s="221"/>
      <c r="D14" s="215"/>
      <c r="E14" s="215"/>
      <c r="F14" s="216"/>
      <c r="G14" s="217">
        <v>20</v>
      </c>
      <c r="H14" s="218"/>
      <c r="I14" s="219"/>
      <c r="J14" s="218"/>
      <c r="K14" s="217"/>
      <c r="L14" s="220"/>
      <c r="M14" s="217"/>
      <c r="N14" s="218"/>
      <c r="O14" s="36">
        <f t="shared" si="0"/>
        <v>20</v>
      </c>
      <c r="P14" s="37">
        <f t="shared" si="1"/>
        <v>5</v>
      </c>
    </row>
    <row r="15" spans="1:16" s="30" customFormat="1" x14ac:dyDescent="0.2">
      <c r="A15" s="1"/>
      <c r="B15" s="213" t="s">
        <v>109</v>
      </c>
      <c r="C15" s="221"/>
      <c r="D15" s="215"/>
      <c r="E15" s="215"/>
      <c r="F15" s="216"/>
      <c r="G15" s="217">
        <v>2</v>
      </c>
      <c r="H15" s="218"/>
      <c r="I15" s="219">
        <v>1</v>
      </c>
      <c r="J15" s="218"/>
      <c r="K15" s="217">
        <v>1</v>
      </c>
      <c r="L15" s="220"/>
      <c r="M15" s="217"/>
      <c r="N15" s="218">
        <v>1</v>
      </c>
      <c r="O15" s="36">
        <f t="shared" si="0"/>
        <v>5</v>
      </c>
      <c r="P15" s="37">
        <f t="shared" si="1"/>
        <v>4</v>
      </c>
    </row>
    <row r="16" spans="1:16" s="30" customFormat="1" x14ac:dyDescent="0.2">
      <c r="A16" s="1"/>
      <c r="B16" s="213" t="s">
        <v>110</v>
      </c>
      <c r="C16" s="221"/>
      <c r="D16" s="215"/>
      <c r="E16" s="215"/>
      <c r="F16" s="216"/>
      <c r="G16" s="217">
        <v>10</v>
      </c>
      <c r="H16" s="218"/>
      <c r="I16" s="219"/>
      <c r="J16" s="218"/>
      <c r="K16" s="217"/>
      <c r="L16" s="220"/>
      <c r="M16" s="217"/>
      <c r="N16" s="218"/>
      <c r="O16" s="36">
        <f t="shared" ref="O16:O20" si="2">SUM(F16:N16)</f>
        <v>10</v>
      </c>
      <c r="P16" s="37">
        <f t="shared" ref="P16:P20" si="3">(F16*$F$3)+(G16*$G$3)+(H16*$H$3)+(I16*$I$3)+(J16*$J$3)+(K16*$K$3)+(L16*$L$3)+(M16*$M$3)+(N16*$N$3)</f>
        <v>2.5</v>
      </c>
    </row>
    <row r="17" spans="1:16" s="30" customFormat="1" x14ac:dyDescent="0.2">
      <c r="A17" s="1"/>
      <c r="B17" s="213" t="s">
        <v>111</v>
      </c>
      <c r="C17" s="221"/>
      <c r="D17" s="215"/>
      <c r="E17" s="215"/>
      <c r="F17" s="216"/>
      <c r="G17" s="217">
        <v>10</v>
      </c>
      <c r="H17" s="218"/>
      <c r="I17" s="219"/>
      <c r="J17" s="218"/>
      <c r="K17" s="217"/>
      <c r="L17" s="220"/>
      <c r="M17" s="217"/>
      <c r="N17" s="218"/>
      <c r="O17" s="36">
        <f t="shared" si="2"/>
        <v>10</v>
      </c>
      <c r="P17" s="37">
        <f t="shared" si="3"/>
        <v>2.5</v>
      </c>
    </row>
    <row r="18" spans="1:16" s="30" customFormat="1" x14ac:dyDescent="0.2">
      <c r="A18" s="1"/>
      <c r="B18" s="213" t="s">
        <v>112</v>
      </c>
      <c r="C18" s="221"/>
      <c r="D18" s="215"/>
      <c r="E18" s="215"/>
      <c r="F18" s="216"/>
      <c r="G18" s="217">
        <v>7</v>
      </c>
      <c r="H18" s="218"/>
      <c r="I18" s="219"/>
      <c r="J18" s="218"/>
      <c r="K18" s="217"/>
      <c r="L18" s="220"/>
      <c r="M18" s="217"/>
      <c r="N18" s="218"/>
      <c r="O18" s="36">
        <f t="shared" si="2"/>
        <v>7</v>
      </c>
      <c r="P18" s="37">
        <f t="shared" si="3"/>
        <v>1.75</v>
      </c>
    </row>
    <row r="19" spans="1:16" s="30" customFormat="1" x14ac:dyDescent="0.2">
      <c r="A19" s="1"/>
      <c r="B19" s="213" t="s">
        <v>113</v>
      </c>
      <c r="C19" s="221"/>
      <c r="D19" s="215"/>
      <c r="E19" s="215"/>
      <c r="F19" s="216"/>
      <c r="G19" s="217">
        <v>4</v>
      </c>
      <c r="H19" s="218"/>
      <c r="I19" s="219"/>
      <c r="J19" s="218"/>
      <c r="K19" s="217"/>
      <c r="L19" s="220"/>
      <c r="M19" s="217"/>
      <c r="N19" s="218"/>
      <c r="O19" s="36">
        <f t="shared" si="2"/>
        <v>4</v>
      </c>
      <c r="P19" s="37">
        <f t="shared" si="3"/>
        <v>1</v>
      </c>
    </row>
    <row r="20" spans="1:16" s="30" customFormat="1" x14ac:dyDescent="0.2">
      <c r="A20" s="1"/>
      <c r="B20" s="213" t="s">
        <v>114</v>
      </c>
      <c r="C20" s="221"/>
      <c r="D20" s="215"/>
      <c r="E20" s="215"/>
      <c r="F20" s="216"/>
      <c r="G20" s="217">
        <v>2</v>
      </c>
      <c r="H20" s="218"/>
      <c r="I20" s="219"/>
      <c r="J20" s="218"/>
      <c r="K20" s="217"/>
      <c r="L20" s="220"/>
      <c r="M20" s="217"/>
      <c r="N20" s="218"/>
      <c r="O20" s="36">
        <f t="shared" si="2"/>
        <v>2</v>
      </c>
      <c r="P20" s="37">
        <f t="shared" si="3"/>
        <v>0.5</v>
      </c>
    </row>
    <row r="21" spans="1:16" s="30" customFormat="1" x14ac:dyDescent="0.2">
      <c r="A21" s="1"/>
      <c r="B21" s="146"/>
      <c r="C21" s="153"/>
      <c r="D21" s="147"/>
      <c r="E21" s="147"/>
      <c r="F21" s="148"/>
      <c r="G21" s="149"/>
      <c r="H21" s="150"/>
      <c r="I21" s="151"/>
      <c r="J21" s="150"/>
      <c r="K21" s="149"/>
      <c r="L21" s="152"/>
      <c r="M21" s="149"/>
      <c r="N21" s="150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ht="12" thickBot="1" x14ac:dyDescent="0.25">
      <c r="A22" s="38"/>
      <c r="B22" s="39" t="s">
        <v>21</v>
      </c>
      <c r="C22" s="39">
        <f t="shared" ref="C22:P22" si="4">SUM(C7:C21)</f>
        <v>0</v>
      </c>
      <c r="D22" s="39">
        <f t="shared" si="4"/>
        <v>0</v>
      </c>
      <c r="E22" s="39">
        <f t="shared" si="4"/>
        <v>0</v>
      </c>
      <c r="F22" s="39">
        <f t="shared" si="4"/>
        <v>7</v>
      </c>
      <c r="G22" s="39">
        <f t="shared" si="4"/>
        <v>499</v>
      </c>
      <c r="H22" s="39">
        <f t="shared" si="4"/>
        <v>0</v>
      </c>
      <c r="I22" s="39">
        <f t="shared" si="4"/>
        <v>11</v>
      </c>
      <c r="J22" s="39">
        <f t="shared" si="4"/>
        <v>0</v>
      </c>
      <c r="K22" s="39">
        <f t="shared" si="4"/>
        <v>7</v>
      </c>
      <c r="L22" s="39">
        <f t="shared" si="4"/>
        <v>0</v>
      </c>
      <c r="M22" s="39">
        <f t="shared" si="4"/>
        <v>0</v>
      </c>
      <c r="N22" s="39">
        <f t="shared" si="4"/>
        <v>60</v>
      </c>
      <c r="O22" s="39">
        <f t="shared" si="4"/>
        <v>584</v>
      </c>
      <c r="P22" s="39">
        <f t="shared" si="4"/>
        <v>257.95</v>
      </c>
    </row>
    <row r="23" spans="1:16" x14ac:dyDescent="0.2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 x14ac:dyDescent="0.2">
      <c r="B24" s="13"/>
      <c r="C24" s="13"/>
      <c r="D24" s="13"/>
      <c r="E24" s="13"/>
      <c r="F24" s="31"/>
      <c r="G24" s="31"/>
      <c r="H24" s="31"/>
      <c r="I24" s="31"/>
      <c r="J24" s="31"/>
      <c r="K24" s="31"/>
      <c r="L24" s="31"/>
      <c r="M24" s="31"/>
      <c r="N24" s="31"/>
      <c r="O24" s="13"/>
      <c r="P24" s="13"/>
    </row>
    <row r="25" spans="1:16" ht="12" thickBot="1" x14ac:dyDescent="0.25">
      <c r="B25" s="33" t="s">
        <v>32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x14ac:dyDescent="0.2">
      <c r="A26" s="1"/>
      <c r="B26" s="58" t="s">
        <v>86</v>
      </c>
      <c r="C26" s="63"/>
      <c r="D26" s="52"/>
      <c r="E26" s="52"/>
      <c r="F26" s="53"/>
      <c r="G26" s="195">
        <v>1786</v>
      </c>
      <c r="H26" s="196"/>
      <c r="I26" s="197">
        <v>26</v>
      </c>
      <c r="J26" s="196"/>
      <c r="K26" s="195"/>
      <c r="L26" s="198">
        <v>53</v>
      </c>
      <c r="M26" s="59"/>
      <c r="N26" s="60"/>
      <c r="O26" s="36">
        <f>SUM(F26:N26)</f>
        <v>1865</v>
      </c>
      <c r="P26" s="37">
        <f>(C26*$C$3)+(F26*$F$3)+(G26*$G$3)+(H26*$H$3)+(I26*$I$3)+(J26*$J$3)+(K26*$K$3)+(L26*$L$3)+(M26*$M$3)+(N26*$N$3)</f>
        <v>512.5</v>
      </c>
    </row>
    <row r="27" spans="1:16" s="30" customFormat="1" x14ac:dyDescent="0.2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37">
        <f>(F27*$F$3)+(G27*$G$3)+(H27*$H$3)+(I27*$I$3)+(J27*$J$3)+(K27*$K$3)+(L27*$L$3)+(M27*$M$3)+(N27*$N$3)</f>
        <v>0</v>
      </c>
    </row>
    <row r="28" spans="1:16" s="30" customFormat="1" x14ac:dyDescent="0.2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ht="12" thickBot="1" x14ac:dyDescent="0.25">
      <c r="A29" s="38"/>
      <c r="B29" s="39" t="s">
        <v>21</v>
      </c>
      <c r="C29" s="39">
        <f>SUM(C26:C28)</f>
        <v>0</v>
      </c>
      <c r="D29" s="39">
        <f>SUM(D26:D28)</f>
        <v>0</v>
      </c>
      <c r="E29" s="39">
        <f>SUM(E26:E28)</f>
        <v>0</v>
      </c>
      <c r="F29" s="39">
        <f>SUM(F26:F28)</f>
        <v>0</v>
      </c>
      <c r="G29" s="39">
        <f>SUM(G26:G28)</f>
        <v>1786</v>
      </c>
      <c r="H29" s="39">
        <f t="shared" ref="H29:P29" si="5">SUM(H26:H28)</f>
        <v>0</v>
      </c>
      <c r="I29" s="39">
        <f t="shared" si="5"/>
        <v>26</v>
      </c>
      <c r="J29" s="39">
        <f t="shared" si="5"/>
        <v>0</v>
      </c>
      <c r="K29" s="39">
        <f t="shared" si="5"/>
        <v>0</v>
      </c>
      <c r="L29" s="39">
        <f t="shared" si="5"/>
        <v>53</v>
      </c>
      <c r="M29" s="39">
        <f t="shared" si="5"/>
        <v>0</v>
      </c>
      <c r="N29" s="39">
        <f t="shared" si="5"/>
        <v>0</v>
      </c>
      <c r="O29" s="41">
        <f t="shared" si="5"/>
        <v>1865</v>
      </c>
      <c r="P29" s="41">
        <f t="shared" si="5"/>
        <v>512.5</v>
      </c>
    </row>
    <row r="30" spans="1:16" x14ac:dyDescent="0.2">
      <c r="G30" s="42"/>
    </row>
    <row r="31" spans="1:16" ht="12.75" x14ac:dyDescent="0.2">
      <c r="B31" s="2"/>
      <c r="C31" s="2"/>
      <c r="D31" s="2"/>
      <c r="E31" s="2"/>
      <c r="F31" s="47"/>
      <c r="G31" s="47"/>
      <c r="H31" s="47"/>
      <c r="I31" s="47"/>
      <c r="J31" s="47"/>
      <c r="K31" s="47"/>
      <c r="L31" s="47"/>
      <c r="M31" s="47"/>
      <c r="N31" s="47"/>
      <c r="O31" s="2"/>
      <c r="P31" s="2"/>
    </row>
    <row r="32" spans="1:16" x14ac:dyDescent="0.2">
      <c r="M32" s="48" t="s">
        <v>21</v>
      </c>
      <c r="O32" s="49">
        <f>+O29+O22</f>
        <v>2449</v>
      </c>
      <c r="P32" s="50">
        <f>+P29+P22</f>
        <v>770.45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48" sqref="B48:N48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50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71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58" t="s">
        <v>45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 x14ac:dyDescent="0.25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 x14ac:dyDescent="0.2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 x14ac:dyDescent="0.2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 x14ac:dyDescent="0.25">
      <c r="B25" s="33" t="s">
        <v>70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58" t="s">
        <v>69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58" t="s">
        <v>68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 x14ac:dyDescent="0.2">
      <c r="A28" s="1"/>
      <c r="B28" s="58" t="s">
        <v>67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 x14ac:dyDescent="0.2">
      <c r="A29" s="1"/>
      <c r="B29" s="58" t="s">
        <v>66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 x14ac:dyDescent="0.2">
      <c r="A30" s="1"/>
      <c r="B30" s="58" t="s">
        <v>65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 x14ac:dyDescent="0.2">
      <c r="A31" s="1"/>
      <c r="B31" s="58" t="s">
        <v>64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 x14ac:dyDescent="0.2">
      <c r="A32" s="1"/>
      <c r="B32" s="58" t="s">
        <v>63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 x14ac:dyDescent="0.2">
      <c r="A33" s="1"/>
      <c r="B33" s="58" t="s">
        <v>62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 x14ac:dyDescent="0.2">
      <c r="A34" s="1"/>
      <c r="B34" s="58" t="s">
        <v>61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 x14ac:dyDescent="0.2">
      <c r="A35" s="1"/>
      <c r="B35" s="58" t="s">
        <v>60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 x14ac:dyDescent="0.2">
      <c r="A36" s="1"/>
      <c r="B36" s="58" t="s">
        <v>59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 x14ac:dyDescent="0.2">
      <c r="A37" s="1"/>
      <c r="B37" s="58" t="s">
        <v>58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 x14ac:dyDescent="0.2">
      <c r="A38" s="1"/>
      <c r="B38" s="58" t="s">
        <v>57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 x14ac:dyDescent="0.2">
      <c r="A39" s="1"/>
      <c r="B39" s="58" t="s">
        <v>56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 x14ac:dyDescent="0.2">
      <c r="A40" s="1"/>
      <c r="B40" s="58" t="s">
        <v>55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 x14ac:dyDescent="0.2">
      <c r="A41" s="1"/>
      <c r="B41" s="58" t="s">
        <v>54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 x14ac:dyDescent="0.2">
      <c r="A42" s="1"/>
      <c r="B42" s="58" t="s">
        <v>53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 x14ac:dyDescent="0.2">
      <c r="A43" s="1"/>
      <c r="B43" s="58" t="s">
        <v>52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 x14ac:dyDescent="0.25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 x14ac:dyDescent="0.2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 x14ac:dyDescent="0.25">
      <c r="B47" s="33" t="s">
        <v>51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x14ac:dyDescent="0.2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 x14ac:dyDescent="0.2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 x14ac:dyDescent="0.2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 x14ac:dyDescent="0.2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 x14ac:dyDescent="0.2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 x14ac:dyDescent="0.2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 x14ac:dyDescent="0.2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 x14ac:dyDescent="0.2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 x14ac:dyDescent="0.2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 x14ac:dyDescent="0.2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 x14ac:dyDescent="0.2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 x14ac:dyDescent="0.2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 x14ac:dyDescent="0.2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 x14ac:dyDescent="0.2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 x14ac:dyDescent="0.2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 x14ac:dyDescent="0.2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 x14ac:dyDescent="0.2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 x14ac:dyDescent="0.2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 x14ac:dyDescent="0.2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 x14ac:dyDescent="0.2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 x14ac:dyDescent="0.2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 x14ac:dyDescent="0.25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 x14ac:dyDescent="0.2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 x14ac:dyDescent="0.2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 x14ac:dyDescent="0.2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2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6" sqref="A6:XFD31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81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177"/>
      <c r="C7" s="178"/>
      <c r="D7" s="179"/>
      <c r="E7" s="179"/>
      <c r="F7" s="180"/>
      <c r="G7" s="181"/>
      <c r="H7" s="182"/>
      <c r="I7" s="183"/>
      <c r="J7" s="182"/>
      <c r="K7" s="181"/>
      <c r="L7" s="184"/>
      <c r="M7" s="181"/>
      <c r="N7" s="182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177"/>
      <c r="C8" s="185"/>
      <c r="D8" s="179"/>
      <c r="E8" s="179"/>
      <c r="F8" s="180"/>
      <c r="G8" s="181"/>
      <c r="H8" s="182"/>
      <c r="I8" s="183"/>
      <c r="J8" s="182"/>
      <c r="K8" s="181"/>
      <c r="L8" s="184"/>
      <c r="M8" s="181"/>
      <c r="N8" s="182"/>
      <c r="O8" s="36">
        <f>SUM(F8:N8)</f>
        <v>0</v>
      </c>
      <c r="P8" s="37">
        <f>(F8*$F$3)+(G8*$G$3)+(H8*$H$3)+(I8*$I$3)+(J8*$J$3)+(K8*$K$3)+(L8*$L$3)+(M8*$M$3)+(N8*$N$3)</f>
        <v>0</v>
      </c>
    </row>
    <row r="9" spans="1:16" s="30" customFormat="1" hidden="1" x14ac:dyDescent="0.2">
      <c r="A9" s="1"/>
      <c r="B9" s="177"/>
      <c r="C9" s="185"/>
      <c r="D9" s="179"/>
      <c r="E9" s="179"/>
      <c r="F9" s="180"/>
      <c r="G9" s="181"/>
      <c r="H9" s="182"/>
      <c r="I9" s="183"/>
      <c r="J9" s="182"/>
      <c r="K9" s="181"/>
      <c r="L9" s="184"/>
      <c r="M9" s="181"/>
      <c r="N9" s="182"/>
      <c r="O9" s="36">
        <f>SUM(F9:N9)</f>
        <v>0</v>
      </c>
      <c r="P9" s="37">
        <f>(F9*$F$3)+(G9*$G$3)+(H9*$H$3)+(I9*$I$3)+(J9*$J$3)+(K9*$K$3)+(L9*$L$3)+(M9*$M$3)+(N9*$N$3)</f>
        <v>0</v>
      </c>
    </row>
    <row r="10" spans="1:16" s="30" customFormat="1" hidden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ref="O10:O16" si="0">SUM(F10:N10)</f>
        <v>0</v>
      </c>
      <c r="P10" s="37">
        <f t="shared" ref="P10:P16" si="1">(F10*$F$3)+(G10*$G$3)+(H10*$H$3)+(I10*$I$3)+(J10*$J$3)+(K10*$K$3)+(L10*$L$3)+(M10*$M$3)+(N10*$N$3)</f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>SUM(F17:N17)</f>
        <v>0</v>
      </c>
      <c r="P17" s="37">
        <f>(F17*$F$3)+(G17*$G$3)+(H17*$H$3)+(I17*$I$3)+(J17*$J$3)+(K17*$K$3)+(L17*$L$3)+(M17*$M$3)+(N17*$N$3)</f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>SUM(F18:N18)</f>
        <v>0</v>
      </c>
      <c r="P18" s="37">
        <f>(F18*$F$3)+(G18*$G$3)+(H18*$H$3)+(I18*$I$3)+(J18*$J$3)+(K18*$K$3)+(L18*$L$3)+(M18*$M$3)+(N18*$N$3)</f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ref="O21:O27" si="2">SUM(F21:N21)</f>
        <v>0</v>
      </c>
      <c r="P21" s="37">
        <f t="shared" ref="P21:P27" si="3">(F21*$F$3)+(G21*$G$3)+(H21*$H$3)+(I21*$I$3)+(J21*$J$3)+(K21*$K$3)+(L21*$L$3)+(M21*$M$3)+(N21*$N$3)</f>
        <v>0</v>
      </c>
    </row>
    <row r="22" spans="1:16" s="30" customFormat="1" hidden="1" x14ac:dyDescent="0.2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2"/>
        <v>0</v>
      </c>
      <c r="P22" s="37">
        <f t="shared" si="3"/>
        <v>0</v>
      </c>
    </row>
    <row r="23" spans="1:16" s="30" customFormat="1" hidden="1" x14ac:dyDescent="0.2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2"/>
        <v>0</v>
      </c>
      <c r="P23" s="37">
        <f t="shared" si="3"/>
        <v>0</v>
      </c>
    </row>
    <row r="24" spans="1:16" s="30" customFormat="1" hidden="1" x14ac:dyDescent="0.2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2"/>
        <v>0</v>
      </c>
      <c r="P24" s="37">
        <f t="shared" si="3"/>
        <v>0</v>
      </c>
    </row>
    <row r="25" spans="1:16" s="30" customFormat="1" hidden="1" x14ac:dyDescent="0.2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2"/>
        <v>0</v>
      </c>
      <c r="P25" s="37">
        <f t="shared" si="3"/>
        <v>0</v>
      </c>
    </row>
    <row r="26" spans="1:16" s="30" customFormat="1" hidden="1" x14ac:dyDescent="0.2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2"/>
        <v>0</v>
      </c>
      <c r="P26" s="37">
        <f t="shared" si="3"/>
        <v>0</v>
      </c>
    </row>
    <row r="27" spans="1:16" s="30" customFormat="1" hidden="1" x14ac:dyDescent="0.2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2"/>
        <v>0</v>
      </c>
      <c r="P27" s="37">
        <f t="shared" si="3"/>
        <v>0</v>
      </c>
    </row>
    <row r="28" spans="1:16" s="30" customFormat="1" hidden="1" x14ac:dyDescent="0.2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 x14ac:dyDescent="0.2">
      <c r="A29" s="1"/>
      <c r="B29" s="164"/>
      <c r="C29" s="171"/>
      <c r="D29" s="165"/>
      <c r="E29" s="165"/>
      <c r="F29" s="166"/>
      <c r="G29" s="167"/>
      <c r="H29" s="168"/>
      <c r="I29" s="169"/>
      <c r="J29" s="168"/>
      <c r="K29" s="167"/>
      <c r="L29" s="170"/>
      <c r="M29" s="167"/>
      <c r="N29" s="168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ht="12" hidden="1" thickBot="1" x14ac:dyDescent="0.25">
      <c r="A30" s="38"/>
      <c r="B30" s="39" t="s">
        <v>21</v>
      </c>
      <c r="C30" s="39">
        <f t="shared" ref="C30:P30" si="4">SUM(C7:C29)</f>
        <v>0</v>
      </c>
      <c r="D30" s="39">
        <f t="shared" si="4"/>
        <v>0</v>
      </c>
      <c r="E30" s="39">
        <f t="shared" si="4"/>
        <v>0</v>
      </c>
      <c r="F30" s="39">
        <f t="shared" si="4"/>
        <v>0</v>
      </c>
      <c r="G30" s="39">
        <f t="shared" si="4"/>
        <v>0</v>
      </c>
      <c r="H30" s="39">
        <f t="shared" si="4"/>
        <v>0</v>
      </c>
      <c r="I30" s="39">
        <f t="shared" si="4"/>
        <v>0</v>
      </c>
      <c r="J30" s="39">
        <f t="shared" si="4"/>
        <v>0</v>
      </c>
      <c r="K30" s="39">
        <f t="shared" si="4"/>
        <v>0</v>
      </c>
      <c r="L30" s="39">
        <f t="shared" si="4"/>
        <v>0</v>
      </c>
      <c r="M30" s="39">
        <f t="shared" si="4"/>
        <v>0</v>
      </c>
      <c r="N30" s="39">
        <f t="shared" si="4"/>
        <v>0</v>
      </c>
      <c r="O30" s="110">
        <f t="shared" si="4"/>
        <v>0</v>
      </c>
      <c r="P30" s="39">
        <f t="shared" si="4"/>
        <v>0</v>
      </c>
    </row>
    <row r="31" spans="1:16" hidden="1" x14ac:dyDescent="0.2">
      <c r="B31" s="38"/>
      <c r="C31" s="38"/>
      <c r="D31" s="38"/>
      <c r="E31" s="38"/>
      <c r="F31" s="40"/>
      <c r="G31" s="40"/>
      <c r="H31" s="40"/>
      <c r="I31" s="40"/>
      <c r="J31" s="40"/>
      <c r="K31" s="40"/>
      <c r="L31" s="40"/>
      <c r="M31" s="40"/>
      <c r="N31" s="40"/>
      <c r="O31" s="38"/>
      <c r="P31" s="38"/>
    </row>
    <row r="32" spans="1:16" x14ac:dyDescent="0.2">
      <c r="B32" s="13"/>
      <c r="C32" s="13"/>
      <c r="D32" s="13"/>
      <c r="E32" s="13"/>
      <c r="F32" s="31"/>
      <c r="G32" s="31"/>
      <c r="H32" s="31"/>
      <c r="I32" s="31"/>
      <c r="J32" s="31"/>
      <c r="K32" s="31"/>
      <c r="L32" s="31"/>
      <c r="M32" s="31"/>
      <c r="N32" s="31"/>
      <c r="O32" s="13"/>
      <c r="P32" s="13"/>
    </row>
    <row r="33" spans="1:16" ht="12" thickBot="1" x14ac:dyDescent="0.25">
      <c r="B33" s="33" t="s">
        <v>22</v>
      </c>
      <c r="C33" s="33"/>
      <c r="D33" s="33"/>
      <c r="E33" s="33"/>
      <c r="F33" s="34"/>
      <c r="G33" s="34"/>
      <c r="H33" s="34"/>
      <c r="I33" s="34"/>
      <c r="J33" s="34"/>
      <c r="K33" s="34"/>
      <c r="L33" s="34"/>
      <c r="M33" s="34"/>
      <c r="N33" s="34"/>
      <c r="O33" s="35"/>
      <c r="P33" s="35"/>
    </row>
    <row r="34" spans="1:16" s="200" customFormat="1" x14ac:dyDescent="0.2">
      <c r="A34" s="137"/>
      <c r="B34" s="138" t="s">
        <v>91</v>
      </c>
      <c r="C34" s="64"/>
      <c r="D34" s="188"/>
      <c r="E34" s="188"/>
      <c r="F34" s="189"/>
      <c r="G34" s="133"/>
      <c r="H34" s="134"/>
      <c r="I34" s="133"/>
      <c r="J34" s="139"/>
      <c r="K34" s="133">
        <v>100</v>
      </c>
      <c r="L34" s="134"/>
      <c r="M34" s="133"/>
      <c r="N34" s="140"/>
      <c r="O34" s="135">
        <f t="shared" ref="O34:O97" si="5">SUM(F34:N34)</f>
        <v>100</v>
      </c>
      <c r="P34" s="201">
        <f>(F34*$F$3)+(G34*$G$3)+(H34*$H$3)+(I34*$I$3)+(J34*$J$3)+(K34*$K$3)+(L34*$L$3)+(M34*$M$3)+(N34*$N$3)</f>
        <v>100</v>
      </c>
    </row>
    <row r="35" spans="1:16" s="200" customFormat="1" x14ac:dyDescent="0.2">
      <c r="A35" s="137"/>
      <c r="B35" s="65" t="s">
        <v>92</v>
      </c>
      <c r="C35" s="64"/>
      <c r="D35" s="188"/>
      <c r="E35" s="188"/>
      <c r="F35" s="189"/>
      <c r="G35" s="133">
        <v>75</v>
      </c>
      <c r="H35" s="134"/>
      <c r="I35" s="133">
        <v>29</v>
      </c>
      <c r="J35" s="139"/>
      <c r="K35" s="133">
        <v>20</v>
      </c>
      <c r="L35" s="134"/>
      <c r="M35" s="133"/>
      <c r="N35" s="140">
        <v>8</v>
      </c>
      <c r="O35" s="135">
        <f t="shared" si="5"/>
        <v>132</v>
      </c>
      <c r="P35" s="201">
        <f t="shared" ref="P35:P98" si="6">(F35*$F$3)+(G35*$G$3)+(H35*$H$3)+(I35*$I$3)+(J35*$J$3)+(K35*$K$3)+(L35*$L$3)+(M35*$M$3)+(N35*$N$3)</f>
        <v>69.25</v>
      </c>
    </row>
    <row r="36" spans="1:16" s="200" customFormat="1" x14ac:dyDescent="0.2">
      <c r="A36" s="137"/>
      <c r="B36" s="138" t="s">
        <v>93</v>
      </c>
      <c r="C36" s="64"/>
      <c r="D36" s="188"/>
      <c r="E36" s="188"/>
      <c r="F36" s="189"/>
      <c r="G36" s="133">
        <v>14</v>
      </c>
      <c r="H36" s="134"/>
      <c r="I36" s="133"/>
      <c r="J36" s="139"/>
      <c r="K36" s="133">
        <v>50</v>
      </c>
      <c r="L36" s="134"/>
      <c r="M36" s="133"/>
      <c r="N36" s="140"/>
      <c r="O36" s="135">
        <f t="shared" si="5"/>
        <v>64</v>
      </c>
      <c r="P36" s="201">
        <f t="shared" si="6"/>
        <v>53.5</v>
      </c>
    </row>
    <row r="37" spans="1:16" s="200" customFormat="1" x14ac:dyDescent="0.2">
      <c r="A37" s="137"/>
      <c r="B37" s="65" t="s">
        <v>94</v>
      </c>
      <c r="C37" s="64"/>
      <c r="D37" s="188"/>
      <c r="E37" s="188"/>
      <c r="F37" s="189"/>
      <c r="G37" s="133"/>
      <c r="H37" s="134"/>
      <c r="I37" s="133"/>
      <c r="J37" s="139"/>
      <c r="K37" s="133"/>
      <c r="L37" s="134"/>
      <c r="M37" s="133"/>
      <c r="N37" s="140">
        <v>20</v>
      </c>
      <c r="O37" s="135">
        <f t="shared" si="5"/>
        <v>20</v>
      </c>
      <c r="P37" s="201">
        <f t="shared" si="6"/>
        <v>40</v>
      </c>
    </row>
    <row r="38" spans="1:16" s="200" customFormat="1" x14ac:dyDescent="0.2">
      <c r="A38" s="137"/>
      <c r="B38" s="138" t="s">
        <v>95</v>
      </c>
      <c r="C38" s="64"/>
      <c r="D38" s="188"/>
      <c r="E38" s="188"/>
      <c r="F38" s="189"/>
      <c r="G38" s="133"/>
      <c r="H38" s="134"/>
      <c r="I38" s="133"/>
      <c r="J38" s="139"/>
      <c r="K38" s="133">
        <v>20</v>
      </c>
      <c r="L38" s="134"/>
      <c r="M38" s="133"/>
      <c r="N38" s="140"/>
      <c r="O38" s="135">
        <f t="shared" si="5"/>
        <v>20</v>
      </c>
      <c r="P38" s="201">
        <f t="shared" si="6"/>
        <v>20</v>
      </c>
    </row>
    <row r="39" spans="1:16" s="200" customFormat="1" x14ac:dyDescent="0.2">
      <c r="A39" s="137"/>
      <c r="B39" s="138" t="s">
        <v>96</v>
      </c>
      <c r="C39" s="64"/>
      <c r="D39" s="188"/>
      <c r="E39" s="188"/>
      <c r="F39" s="189"/>
      <c r="G39" s="133">
        <v>30</v>
      </c>
      <c r="H39" s="134"/>
      <c r="I39" s="133"/>
      <c r="J39" s="139"/>
      <c r="K39" s="133"/>
      <c r="L39" s="134"/>
      <c r="M39" s="133"/>
      <c r="N39" s="140"/>
      <c r="O39" s="135">
        <f t="shared" si="5"/>
        <v>30</v>
      </c>
      <c r="P39" s="201">
        <f t="shared" si="6"/>
        <v>7.5</v>
      </c>
    </row>
    <row r="40" spans="1:16" s="200" customFormat="1" x14ac:dyDescent="0.2">
      <c r="A40" s="137"/>
      <c r="B40" s="65" t="s">
        <v>97</v>
      </c>
      <c r="C40" s="64"/>
      <c r="D40" s="188"/>
      <c r="E40" s="188"/>
      <c r="F40" s="189"/>
      <c r="G40" s="133">
        <v>5</v>
      </c>
      <c r="H40" s="134"/>
      <c r="I40" s="133"/>
      <c r="J40" s="139"/>
      <c r="K40" s="133">
        <v>5</v>
      </c>
      <c r="L40" s="134"/>
      <c r="M40" s="133"/>
      <c r="N40" s="140"/>
      <c r="O40" s="135">
        <f t="shared" si="5"/>
        <v>10</v>
      </c>
      <c r="P40" s="201">
        <f t="shared" si="6"/>
        <v>6.25</v>
      </c>
    </row>
    <row r="41" spans="1:16" s="200" customFormat="1" x14ac:dyDescent="0.2">
      <c r="A41" s="137"/>
      <c r="B41" s="138" t="s">
        <v>98</v>
      </c>
      <c r="C41" s="64"/>
      <c r="D41" s="188"/>
      <c r="E41" s="188"/>
      <c r="F41" s="189"/>
      <c r="G41" s="133"/>
      <c r="H41" s="134"/>
      <c r="I41" s="133"/>
      <c r="J41" s="139"/>
      <c r="K41" s="133">
        <v>5</v>
      </c>
      <c r="L41" s="134"/>
      <c r="M41" s="133"/>
      <c r="N41" s="140"/>
      <c r="O41" s="135">
        <f t="shared" si="5"/>
        <v>5</v>
      </c>
      <c r="P41" s="201">
        <f t="shared" si="6"/>
        <v>5</v>
      </c>
    </row>
    <row r="42" spans="1:16" s="30" customFormat="1" ht="11.25" hidden="1" customHeight="1" x14ac:dyDescent="0.2">
      <c r="A42" s="137"/>
      <c r="B42" s="211" t="s">
        <v>99</v>
      </c>
      <c r="C42" s="64"/>
      <c r="D42" s="52"/>
      <c r="E42" s="52"/>
      <c r="F42" s="202"/>
      <c r="G42" s="203">
        <v>12</v>
      </c>
      <c r="H42" s="204"/>
      <c r="I42" s="205"/>
      <c r="J42" s="204"/>
      <c r="K42" s="203"/>
      <c r="L42" s="206"/>
      <c r="M42" s="203"/>
      <c r="N42" s="204"/>
      <c r="O42" s="36">
        <f t="shared" si="5"/>
        <v>12</v>
      </c>
      <c r="P42" s="37">
        <f t="shared" si="6"/>
        <v>3</v>
      </c>
    </row>
    <row r="43" spans="1:16" s="30" customFormat="1" ht="11.25" hidden="1" customHeight="1" x14ac:dyDescent="0.2">
      <c r="A43" s="137"/>
      <c r="B43" s="211" t="s">
        <v>100</v>
      </c>
      <c r="C43" s="64"/>
      <c r="D43" s="52"/>
      <c r="E43" s="52"/>
      <c r="F43" s="202">
        <v>3</v>
      </c>
      <c r="G43" s="207"/>
      <c r="H43" s="208"/>
      <c r="I43" s="209"/>
      <c r="J43" s="208"/>
      <c r="K43" s="207"/>
      <c r="L43" s="210"/>
      <c r="M43" s="207"/>
      <c r="N43" s="208"/>
      <c r="O43" s="36">
        <f t="shared" si="5"/>
        <v>3</v>
      </c>
      <c r="P43" s="37">
        <f t="shared" si="6"/>
        <v>0.30000000000000004</v>
      </c>
    </row>
    <row r="44" spans="1:16" s="30" customFormat="1" ht="11.25" hidden="1" customHeight="1" x14ac:dyDescent="0.2">
      <c r="A44" s="137"/>
      <c r="B44" s="212"/>
      <c r="C44" s="64"/>
      <c r="D44" s="52"/>
      <c r="E44" s="52"/>
      <c r="F44" s="53"/>
      <c r="G44" s="133"/>
      <c r="H44" s="134"/>
      <c r="I44" s="133"/>
      <c r="J44" s="139"/>
      <c r="K44" s="133"/>
      <c r="L44" s="134"/>
      <c r="M44" s="133"/>
      <c r="N44" s="140"/>
      <c r="O44" s="36">
        <f t="shared" si="5"/>
        <v>0</v>
      </c>
      <c r="P44" s="37">
        <f t="shared" si="6"/>
        <v>0</v>
      </c>
    </row>
    <row r="45" spans="1:16" s="30" customFormat="1" ht="11.25" hidden="1" customHeight="1" x14ac:dyDescent="0.2">
      <c r="A45" s="137"/>
      <c r="B45" s="65"/>
      <c r="C45" s="64"/>
      <c r="D45" s="52"/>
      <c r="E45" s="52"/>
      <c r="F45" s="53"/>
      <c r="G45" s="133"/>
      <c r="H45" s="134"/>
      <c r="I45" s="133"/>
      <c r="J45" s="139"/>
      <c r="K45" s="133"/>
      <c r="L45" s="134"/>
      <c r="M45" s="133"/>
      <c r="N45" s="140"/>
      <c r="O45" s="36">
        <f t="shared" si="5"/>
        <v>0</v>
      </c>
      <c r="P45" s="37">
        <f t="shared" si="6"/>
        <v>0</v>
      </c>
    </row>
    <row r="46" spans="1:16" s="30" customFormat="1" ht="11.25" hidden="1" customHeight="1" x14ac:dyDescent="0.2">
      <c r="A46" s="137"/>
      <c r="B46" s="138"/>
      <c r="C46" s="64"/>
      <c r="D46" s="52"/>
      <c r="E46" s="52"/>
      <c r="F46" s="53"/>
      <c r="G46" s="133"/>
      <c r="H46" s="134"/>
      <c r="I46" s="133"/>
      <c r="J46" s="139"/>
      <c r="K46" s="133"/>
      <c r="L46" s="134"/>
      <c r="M46" s="133"/>
      <c r="N46" s="140"/>
      <c r="O46" s="36">
        <f t="shared" si="5"/>
        <v>0</v>
      </c>
      <c r="P46" s="37">
        <f t="shared" si="6"/>
        <v>0</v>
      </c>
    </row>
    <row r="47" spans="1:16" s="30" customFormat="1" ht="11.25" hidden="1" customHeight="1" x14ac:dyDescent="0.2">
      <c r="A47" s="137"/>
      <c r="B47" s="65"/>
      <c r="C47" s="64"/>
      <c r="D47" s="52"/>
      <c r="E47" s="52"/>
      <c r="F47" s="53"/>
      <c r="G47" s="133"/>
      <c r="H47" s="134"/>
      <c r="I47" s="133"/>
      <c r="J47" s="139"/>
      <c r="K47" s="133"/>
      <c r="L47" s="134"/>
      <c r="M47" s="133"/>
      <c r="N47" s="140"/>
      <c r="O47" s="36">
        <f t="shared" si="5"/>
        <v>0</v>
      </c>
      <c r="P47" s="37">
        <f t="shared" si="6"/>
        <v>0</v>
      </c>
    </row>
    <row r="48" spans="1:16" s="30" customFormat="1" ht="11.25" hidden="1" customHeight="1" x14ac:dyDescent="0.2">
      <c r="A48" s="137"/>
      <c r="B48" s="138"/>
      <c r="C48" s="64"/>
      <c r="D48" s="52"/>
      <c r="E48" s="52"/>
      <c r="F48" s="53"/>
      <c r="G48" s="133"/>
      <c r="H48" s="134"/>
      <c r="I48" s="133"/>
      <c r="J48" s="139"/>
      <c r="K48" s="133"/>
      <c r="L48" s="134"/>
      <c r="M48" s="133"/>
      <c r="N48" s="140"/>
      <c r="O48" s="36">
        <f t="shared" si="5"/>
        <v>0</v>
      </c>
      <c r="P48" s="37">
        <f t="shared" si="6"/>
        <v>0</v>
      </c>
    </row>
    <row r="49" spans="1:16" s="30" customFormat="1" ht="11.25" hidden="1" customHeight="1" x14ac:dyDescent="0.2">
      <c r="A49" s="137"/>
      <c r="B49" s="65"/>
      <c r="C49" s="64"/>
      <c r="D49" s="52"/>
      <c r="E49" s="52"/>
      <c r="F49" s="53"/>
      <c r="G49" s="133"/>
      <c r="H49" s="134"/>
      <c r="I49" s="133"/>
      <c r="J49" s="139"/>
      <c r="K49" s="133"/>
      <c r="L49" s="134"/>
      <c r="M49" s="133"/>
      <c r="N49" s="140"/>
      <c r="O49" s="36">
        <f t="shared" si="5"/>
        <v>0</v>
      </c>
      <c r="P49" s="37">
        <f t="shared" si="6"/>
        <v>0</v>
      </c>
    </row>
    <row r="50" spans="1:16" s="30" customFormat="1" ht="11.25" hidden="1" customHeight="1" x14ac:dyDescent="0.2">
      <c r="A50" s="137"/>
      <c r="B50" s="138"/>
      <c r="C50" s="64"/>
      <c r="D50" s="52"/>
      <c r="E50" s="52"/>
      <c r="F50" s="53"/>
      <c r="G50" s="133"/>
      <c r="H50" s="134"/>
      <c r="I50" s="133"/>
      <c r="J50" s="139"/>
      <c r="K50" s="133"/>
      <c r="L50" s="134"/>
      <c r="M50" s="133"/>
      <c r="N50" s="140"/>
      <c r="O50" s="36">
        <f t="shared" si="5"/>
        <v>0</v>
      </c>
      <c r="P50" s="37">
        <f t="shared" si="6"/>
        <v>0</v>
      </c>
    </row>
    <row r="51" spans="1:16" s="30" customFormat="1" ht="11.25" hidden="1" customHeight="1" x14ac:dyDescent="0.2">
      <c r="A51" s="137"/>
      <c r="B51" s="65"/>
      <c r="C51" s="64"/>
      <c r="D51" s="52"/>
      <c r="E51" s="52"/>
      <c r="F51" s="53"/>
      <c r="G51" s="133"/>
      <c r="H51" s="134"/>
      <c r="I51" s="133"/>
      <c r="J51" s="139"/>
      <c r="K51" s="133"/>
      <c r="L51" s="134"/>
      <c r="M51" s="133"/>
      <c r="N51" s="140"/>
      <c r="O51" s="36">
        <f t="shared" si="5"/>
        <v>0</v>
      </c>
      <c r="P51" s="37">
        <f t="shared" si="6"/>
        <v>0</v>
      </c>
    </row>
    <row r="52" spans="1:16" s="30" customFormat="1" ht="11.25" hidden="1" customHeight="1" x14ac:dyDescent="0.2">
      <c r="A52" s="137"/>
      <c r="B52" s="138"/>
      <c r="C52" s="64"/>
      <c r="D52" s="52"/>
      <c r="E52" s="52"/>
      <c r="F52" s="53"/>
      <c r="G52" s="133"/>
      <c r="H52" s="134"/>
      <c r="I52" s="133"/>
      <c r="J52" s="139"/>
      <c r="K52" s="133"/>
      <c r="L52" s="134"/>
      <c r="M52" s="133"/>
      <c r="N52" s="140"/>
      <c r="O52" s="36">
        <f t="shared" si="5"/>
        <v>0</v>
      </c>
      <c r="P52" s="37">
        <f t="shared" si="6"/>
        <v>0</v>
      </c>
    </row>
    <row r="53" spans="1:16" s="30" customFormat="1" ht="11.25" hidden="1" customHeight="1" x14ac:dyDescent="0.2">
      <c r="A53" s="137"/>
      <c r="B53" s="65"/>
      <c r="C53" s="64"/>
      <c r="D53" s="52"/>
      <c r="E53" s="52"/>
      <c r="F53" s="53"/>
      <c r="G53" s="133"/>
      <c r="H53" s="134"/>
      <c r="I53" s="133"/>
      <c r="J53" s="139"/>
      <c r="K53" s="133"/>
      <c r="L53" s="134"/>
      <c r="M53" s="133"/>
      <c r="N53" s="140"/>
      <c r="O53" s="36">
        <f t="shared" si="5"/>
        <v>0</v>
      </c>
      <c r="P53" s="37">
        <f t="shared" si="6"/>
        <v>0</v>
      </c>
    </row>
    <row r="54" spans="1:16" s="30" customFormat="1" ht="11.25" hidden="1" customHeight="1" x14ac:dyDescent="0.2">
      <c r="A54" s="137"/>
      <c r="B54" s="138"/>
      <c r="C54" s="64"/>
      <c r="D54" s="52"/>
      <c r="E54" s="52"/>
      <c r="F54" s="53"/>
      <c r="G54" s="133"/>
      <c r="H54" s="134"/>
      <c r="I54" s="133"/>
      <c r="J54" s="139"/>
      <c r="K54" s="133"/>
      <c r="L54" s="134"/>
      <c r="M54" s="133"/>
      <c r="N54" s="140"/>
      <c r="O54" s="36">
        <f t="shared" si="5"/>
        <v>0</v>
      </c>
      <c r="P54" s="37">
        <f t="shared" si="6"/>
        <v>0</v>
      </c>
    </row>
    <row r="55" spans="1:16" s="30" customFormat="1" ht="11.25" hidden="1" customHeight="1" x14ac:dyDescent="0.2">
      <c r="A55" s="137"/>
      <c r="B55" s="65"/>
      <c r="C55" s="64"/>
      <c r="D55" s="52"/>
      <c r="E55" s="52"/>
      <c r="F55" s="53"/>
      <c r="G55" s="133"/>
      <c r="H55" s="134"/>
      <c r="I55" s="133"/>
      <c r="J55" s="139"/>
      <c r="K55" s="133"/>
      <c r="L55" s="134"/>
      <c r="M55" s="133"/>
      <c r="N55" s="140"/>
      <c r="O55" s="36">
        <f t="shared" si="5"/>
        <v>0</v>
      </c>
      <c r="P55" s="37">
        <f t="shared" si="6"/>
        <v>0</v>
      </c>
    </row>
    <row r="56" spans="1:16" s="30" customFormat="1" ht="11.25" hidden="1" customHeight="1" x14ac:dyDescent="0.2">
      <c r="A56" s="137"/>
      <c r="B56" s="138"/>
      <c r="C56" s="64"/>
      <c r="D56" s="52"/>
      <c r="E56" s="52"/>
      <c r="F56" s="53"/>
      <c r="G56" s="133"/>
      <c r="H56" s="134"/>
      <c r="I56" s="133"/>
      <c r="J56" s="139"/>
      <c r="K56" s="133"/>
      <c r="L56" s="134"/>
      <c r="M56" s="133"/>
      <c r="N56" s="140"/>
      <c r="O56" s="36">
        <f t="shared" si="5"/>
        <v>0</v>
      </c>
      <c r="P56" s="37">
        <f t="shared" si="6"/>
        <v>0</v>
      </c>
    </row>
    <row r="57" spans="1:16" s="30" customFormat="1" ht="11.25" hidden="1" customHeight="1" x14ac:dyDescent="0.2">
      <c r="A57" s="137"/>
      <c r="B57" s="65"/>
      <c r="C57" s="64"/>
      <c r="D57" s="52"/>
      <c r="E57" s="52"/>
      <c r="F57" s="53"/>
      <c r="G57" s="133"/>
      <c r="H57" s="134"/>
      <c r="I57" s="133"/>
      <c r="J57" s="139"/>
      <c r="K57" s="133"/>
      <c r="L57" s="134"/>
      <c r="M57" s="133"/>
      <c r="N57" s="140"/>
      <c r="O57" s="36">
        <f t="shared" si="5"/>
        <v>0</v>
      </c>
      <c r="P57" s="37">
        <f t="shared" si="6"/>
        <v>0</v>
      </c>
    </row>
    <row r="58" spans="1:16" s="30" customFormat="1" ht="11.25" hidden="1" customHeight="1" x14ac:dyDescent="0.2">
      <c r="A58" s="137"/>
      <c r="B58" s="138"/>
      <c r="C58" s="64"/>
      <c r="D58" s="52"/>
      <c r="E58" s="52"/>
      <c r="F58" s="53"/>
      <c r="G58" s="133"/>
      <c r="H58" s="134"/>
      <c r="I58" s="133"/>
      <c r="J58" s="139"/>
      <c r="K58" s="133"/>
      <c r="L58" s="134"/>
      <c r="M58" s="133"/>
      <c r="N58" s="140"/>
      <c r="O58" s="36">
        <f t="shared" si="5"/>
        <v>0</v>
      </c>
      <c r="P58" s="37">
        <f t="shared" si="6"/>
        <v>0</v>
      </c>
    </row>
    <row r="59" spans="1:16" s="30" customFormat="1" ht="11.25" hidden="1" customHeight="1" x14ac:dyDescent="0.2">
      <c r="A59" s="137"/>
      <c r="B59" s="65"/>
      <c r="C59" s="64"/>
      <c r="D59" s="52"/>
      <c r="E59" s="52"/>
      <c r="F59" s="53"/>
      <c r="G59" s="133"/>
      <c r="H59" s="134"/>
      <c r="I59" s="133"/>
      <c r="J59" s="139"/>
      <c r="K59" s="133"/>
      <c r="L59" s="134"/>
      <c r="M59" s="133"/>
      <c r="N59" s="140"/>
      <c r="O59" s="36">
        <f t="shared" si="5"/>
        <v>0</v>
      </c>
      <c r="P59" s="37">
        <f t="shared" si="6"/>
        <v>0</v>
      </c>
    </row>
    <row r="60" spans="1:16" s="30" customFormat="1" ht="11.25" hidden="1" customHeight="1" x14ac:dyDescent="0.2">
      <c r="A60" s="137"/>
      <c r="B60" s="138"/>
      <c r="C60" s="64"/>
      <c r="D60" s="52"/>
      <c r="E60" s="52"/>
      <c r="F60" s="53"/>
      <c r="G60" s="133"/>
      <c r="H60" s="134"/>
      <c r="I60" s="133"/>
      <c r="J60" s="139"/>
      <c r="K60" s="133"/>
      <c r="L60" s="134"/>
      <c r="M60" s="133"/>
      <c r="N60" s="140"/>
      <c r="O60" s="36">
        <f t="shared" si="5"/>
        <v>0</v>
      </c>
      <c r="P60" s="37">
        <f t="shared" si="6"/>
        <v>0</v>
      </c>
    </row>
    <row r="61" spans="1:16" s="30" customFormat="1" ht="11.25" hidden="1" customHeight="1" x14ac:dyDescent="0.2">
      <c r="A61" s="137"/>
      <c r="B61" s="65"/>
      <c r="C61" s="64"/>
      <c r="D61" s="52"/>
      <c r="E61" s="52"/>
      <c r="F61" s="53"/>
      <c r="G61" s="133"/>
      <c r="H61" s="134"/>
      <c r="I61" s="133"/>
      <c r="J61" s="139"/>
      <c r="K61" s="133"/>
      <c r="L61" s="134"/>
      <c r="M61" s="133"/>
      <c r="N61" s="140"/>
      <c r="O61" s="36">
        <f t="shared" si="5"/>
        <v>0</v>
      </c>
      <c r="P61" s="37">
        <f t="shared" si="6"/>
        <v>0</v>
      </c>
    </row>
    <row r="62" spans="1:16" s="30" customFormat="1" ht="11.25" hidden="1" customHeight="1" x14ac:dyDescent="0.2">
      <c r="A62" s="137"/>
      <c r="B62" s="138"/>
      <c r="C62" s="64"/>
      <c r="D62" s="52"/>
      <c r="E62" s="52"/>
      <c r="F62" s="53"/>
      <c r="G62" s="133"/>
      <c r="H62" s="134"/>
      <c r="I62" s="133"/>
      <c r="J62" s="139"/>
      <c r="K62" s="133"/>
      <c r="L62" s="134"/>
      <c r="M62" s="133"/>
      <c r="N62" s="140"/>
      <c r="O62" s="36">
        <f t="shared" si="5"/>
        <v>0</v>
      </c>
      <c r="P62" s="37">
        <f t="shared" si="6"/>
        <v>0</v>
      </c>
    </row>
    <row r="63" spans="1:16" s="30" customFormat="1" ht="11.25" hidden="1" customHeight="1" x14ac:dyDescent="0.2">
      <c r="A63" s="137"/>
      <c r="B63" s="65"/>
      <c r="C63" s="64"/>
      <c r="D63" s="52"/>
      <c r="E63" s="52"/>
      <c r="F63" s="53"/>
      <c r="G63" s="133"/>
      <c r="H63" s="134"/>
      <c r="I63" s="133"/>
      <c r="J63" s="139"/>
      <c r="K63" s="133"/>
      <c r="L63" s="134"/>
      <c r="M63" s="133"/>
      <c r="N63" s="140"/>
      <c r="O63" s="36">
        <f t="shared" si="5"/>
        <v>0</v>
      </c>
      <c r="P63" s="37">
        <f t="shared" si="6"/>
        <v>0</v>
      </c>
    </row>
    <row r="64" spans="1:16" s="30" customFormat="1" ht="11.25" hidden="1" customHeight="1" x14ac:dyDescent="0.2">
      <c r="A64" s="137"/>
      <c r="B64" s="138"/>
      <c r="C64" s="64"/>
      <c r="D64" s="52"/>
      <c r="E64" s="52"/>
      <c r="F64" s="53"/>
      <c r="G64" s="133"/>
      <c r="H64" s="134"/>
      <c r="I64" s="133"/>
      <c r="J64" s="139"/>
      <c r="K64" s="133"/>
      <c r="L64" s="134"/>
      <c r="M64" s="133"/>
      <c r="N64" s="140"/>
      <c r="O64" s="36">
        <f t="shared" si="5"/>
        <v>0</v>
      </c>
      <c r="P64" s="37">
        <f t="shared" si="6"/>
        <v>0</v>
      </c>
    </row>
    <row r="65" spans="1:16" s="30" customFormat="1" ht="11.25" hidden="1" customHeight="1" x14ac:dyDescent="0.2">
      <c r="A65" s="137"/>
      <c r="B65" s="65"/>
      <c r="C65" s="64"/>
      <c r="D65" s="52"/>
      <c r="E65" s="52"/>
      <c r="F65" s="53"/>
      <c r="G65" s="133"/>
      <c r="H65" s="134"/>
      <c r="I65" s="133"/>
      <c r="J65" s="139"/>
      <c r="K65" s="133"/>
      <c r="L65" s="134"/>
      <c r="M65" s="133"/>
      <c r="N65" s="140"/>
      <c r="O65" s="36">
        <f t="shared" si="5"/>
        <v>0</v>
      </c>
      <c r="P65" s="37">
        <f t="shared" si="6"/>
        <v>0</v>
      </c>
    </row>
    <row r="66" spans="1:16" s="30" customFormat="1" ht="11.25" hidden="1" customHeight="1" x14ac:dyDescent="0.2">
      <c r="A66" s="137"/>
      <c r="B66" s="138"/>
      <c r="C66" s="64"/>
      <c r="D66" s="52"/>
      <c r="E66" s="52"/>
      <c r="F66" s="53"/>
      <c r="G66" s="133"/>
      <c r="H66" s="134"/>
      <c r="I66" s="133"/>
      <c r="J66" s="139"/>
      <c r="K66" s="133"/>
      <c r="L66" s="134"/>
      <c r="M66" s="133"/>
      <c r="N66" s="140"/>
      <c r="O66" s="36">
        <f t="shared" si="5"/>
        <v>0</v>
      </c>
      <c r="P66" s="37">
        <f t="shared" si="6"/>
        <v>0</v>
      </c>
    </row>
    <row r="67" spans="1:16" s="30" customFormat="1" ht="11.25" hidden="1" customHeight="1" x14ac:dyDescent="0.2">
      <c r="A67" s="137"/>
      <c r="B67" s="65"/>
      <c r="C67" s="64"/>
      <c r="D67" s="52"/>
      <c r="E67" s="52"/>
      <c r="F67" s="53"/>
      <c r="G67" s="133"/>
      <c r="H67" s="134"/>
      <c r="I67" s="133"/>
      <c r="J67" s="139"/>
      <c r="K67" s="133"/>
      <c r="L67" s="134"/>
      <c r="M67" s="133"/>
      <c r="N67" s="140"/>
      <c r="O67" s="36">
        <f t="shared" si="5"/>
        <v>0</v>
      </c>
      <c r="P67" s="37">
        <f t="shared" si="6"/>
        <v>0</v>
      </c>
    </row>
    <row r="68" spans="1:16" s="30" customFormat="1" ht="11.25" hidden="1" customHeight="1" x14ac:dyDescent="0.2">
      <c r="A68" s="137"/>
      <c r="B68" s="138"/>
      <c r="C68" s="64"/>
      <c r="D68" s="52"/>
      <c r="E68" s="52"/>
      <c r="F68" s="53"/>
      <c r="G68" s="133"/>
      <c r="H68" s="134"/>
      <c r="I68" s="133"/>
      <c r="J68" s="139"/>
      <c r="K68" s="133"/>
      <c r="L68" s="134"/>
      <c r="M68" s="133"/>
      <c r="N68" s="140"/>
      <c r="O68" s="36">
        <f t="shared" si="5"/>
        <v>0</v>
      </c>
      <c r="P68" s="37">
        <f t="shared" si="6"/>
        <v>0</v>
      </c>
    </row>
    <row r="69" spans="1:16" s="30" customFormat="1" ht="11.25" hidden="1" customHeight="1" x14ac:dyDescent="0.2">
      <c r="A69" s="137"/>
      <c r="B69" s="65"/>
      <c r="C69" s="64"/>
      <c r="D69" s="52"/>
      <c r="E69" s="52"/>
      <c r="F69" s="53"/>
      <c r="G69" s="133"/>
      <c r="H69" s="134"/>
      <c r="I69" s="133"/>
      <c r="J69" s="139"/>
      <c r="K69" s="133"/>
      <c r="L69" s="134"/>
      <c r="M69" s="133"/>
      <c r="N69" s="140"/>
      <c r="O69" s="36">
        <f t="shared" si="5"/>
        <v>0</v>
      </c>
      <c r="P69" s="37">
        <f t="shared" si="6"/>
        <v>0</v>
      </c>
    </row>
    <row r="70" spans="1:16" s="30" customFormat="1" ht="11.25" hidden="1" customHeight="1" x14ac:dyDescent="0.2">
      <c r="A70" s="137"/>
      <c r="B70" s="138"/>
      <c r="C70" s="64"/>
      <c r="D70" s="52"/>
      <c r="E70" s="52"/>
      <c r="F70" s="53"/>
      <c r="G70" s="133"/>
      <c r="H70" s="134"/>
      <c r="I70" s="133"/>
      <c r="J70" s="139"/>
      <c r="K70" s="133"/>
      <c r="L70" s="134"/>
      <c r="M70" s="133"/>
      <c r="N70" s="140"/>
      <c r="O70" s="36">
        <f t="shared" si="5"/>
        <v>0</v>
      </c>
      <c r="P70" s="37">
        <f t="shared" si="6"/>
        <v>0</v>
      </c>
    </row>
    <row r="71" spans="1:16" s="30" customFormat="1" ht="11.25" hidden="1" customHeight="1" x14ac:dyDescent="0.2">
      <c r="A71" s="137"/>
      <c r="B71" s="65"/>
      <c r="C71" s="64"/>
      <c r="D71" s="52"/>
      <c r="E71" s="52"/>
      <c r="F71" s="53"/>
      <c r="G71" s="133"/>
      <c r="H71" s="134"/>
      <c r="I71" s="133"/>
      <c r="J71" s="139"/>
      <c r="K71" s="133"/>
      <c r="L71" s="134"/>
      <c r="M71" s="133"/>
      <c r="N71" s="140"/>
      <c r="O71" s="36">
        <f t="shared" si="5"/>
        <v>0</v>
      </c>
      <c r="P71" s="37">
        <f t="shared" si="6"/>
        <v>0</v>
      </c>
    </row>
    <row r="72" spans="1:16" s="30" customFormat="1" ht="11.25" hidden="1" customHeight="1" x14ac:dyDescent="0.2">
      <c r="A72" s="137"/>
      <c r="B72" s="138"/>
      <c r="C72" s="64"/>
      <c r="D72" s="52"/>
      <c r="E72" s="52"/>
      <c r="F72" s="53"/>
      <c r="G72" s="133"/>
      <c r="H72" s="134"/>
      <c r="I72" s="133"/>
      <c r="J72" s="139"/>
      <c r="K72" s="133"/>
      <c r="L72" s="134"/>
      <c r="M72" s="133"/>
      <c r="N72" s="140"/>
      <c r="O72" s="36">
        <f t="shared" si="5"/>
        <v>0</v>
      </c>
      <c r="P72" s="37">
        <f t="shared" si="6"/>
        <v>0</v>
      </c>
    </row>
    <row r="73" spans="1:16" s="30" customFormat="1" ht="11.25" hidden="1" customHeight="1" x14ac:dyDescent="0.2">
      <c r="A73" s="137"/>
      <c r="B73" s="65"/>
      <c r="C73" s="64"/>
      <c r="D73" s="52"/>
      <c r="E73" s="52"/>
      <c r="F73" s="53"/>
      <c r="G73" s="133"/>
      <c r="H73" s="134"/>
      <c r="I73" s="133"/>
      <c r="J73" s="139"/>
      <c r="K73" s="133"/>
      <c r="L73" s="134"/>
      <c r="M73" s="133"/>
      <c r="N73" s="140"/>
      <c r="O73" s="36">
        <f t="shared" si="5"/>
        <v>0</v>
      </c>
      <c r="P73" s="37">
        <f t="shared" si="6"/>
        <v>0</v>
      </c>
    </row>
    <row r="74" spans="1:16" s="30" customFormat="1" ht="11.25" hidden="1" customHeight="1" x14ac:dyDescent="0.2">
      <c r="A74" s="137"/>
      <c r="B74" s="138"/>
      <c r="C74" s="64"/>
      <c r="D74" s="52"/>
      <c r="E74" s="52"/>
      <c r="F74" s="53"/>
      <c r="G74" s="133"/>
      <c r="H74" s="134"/>
      <c r="I74" s="133"/>
      <c r="J74" s="139"/>
      <c r="K74" s="133"/>
      <c r="L74" s="134"/>
      <c r="M74" s="133"/>
      <c r="N74" s="140"/>
      <c r="O74" s="36">
        <f t="shared" si="5"/>
        <v>0</v>
      </c>
      <c r="P74" s="37">
        <f t="shared" si="6"/>
        <v>0</v>
      </c>
    </row>
    <row r="75" spans="1:16" s="30" customFormat="1" ht="11.25" hidden="1" customHeight="1" x14ac:dyDescent="0.2">
      <c r="A75" s="137"/>
      <c r="B75" s="65"/>
      <c r="C75" s="64"/>
      <c r="D75" s="52"/>
      <c r="E75" s="52"/>
      <c r="F75" s="53"/>
      <c r="G75" s="133"/>
      <c r="H75" s="134"/>
      <c r="I75" s="133"/>
      <c r="J75" s="139"/>
      <c r="K75" s="133"/>
      <c r="L75" s="134"/>
      <c r="M75" s="133"/>
      <c r="N75" s="140"/>
      <c r="O75" s="36">
        <f t="shared" si="5"/>
        <v>0</v>
      </c>
      <c r="P75" s="37">
        <f t="shared" si="6"/>
        <v>0</v>
      </c>
    </row>
    <row r="76" spans="1:16" s="30" customFormat="1" ht="11.25" hidden="1" customHeight="1" x14ac:dyDescent="0.2">
      <c r="A76" s="137"/>
      <c r="B76" s="138"/>
      <c r="C76" s="64"/>
      <c r="D76" s="52"/>
      <c r="E76" s="52"/>
      <c r="F76" s="53"/>
      <c r="G76" s="133"/>
      <c r="H76" s="134"/>
      <c r="I76" s="133"/>
      <c r="J76" s="139"/>
      <c r="K76" s="133"/>
      <c r="L76" s="134"/>
      <c r="M76" s="133"/>
      <c r="N76" s="140"/>
      <c r="O76" s="36">
        <f t="shared" si="5"/>
        <v>0</v>
      </c>
      <c r="P76" s="37">
        <f t="shared" si="6"/>
        <v>0</v>
      </c>
    </row>
    <row r="77" spans="1:16" s="30" customFormat="1" ht="11.25" hidden="1" customHeight="1" x14ac:dyDescent="0.2">
      <c r="A77" s="137"/>
      <c r="B77" s="65"/>
      <c r="C77" s="64"/>
      <c r="D77" s="52"/>
      <c r="E77" s="52"/>
      <c r="F77" s="53"/>
      <c r="G77" s="133"/>
      <c r="H77" s="134"/>
      <c r="I77" s="133"/>
      <c r="J77" s="139"/>
      <c r="K77" s="133"/>
      <c r="L77" s="134"/>
      <c r="M77" s="133"/>
      <c r="N77" s="140"/>
      <c r="O77" s="36">
        <f t="shared" si="5"/>
        <v>0</v>
      </c>
      <c r="P77" s="37">
        <f t="shared" si="6"/>
        <v>0</v>
      </c>
    </row>
    <row r="78" spans="1:16" s="30" customFormat="1" ht="11.25" hidden="1" customHeight="1" x14ac:dyDescent="0.2">
      <c r="A78" s="137"/>
      <c r="B78" s="138"/>
      <c r="C78" s="64"/>
      <c r="D78" s="52"/>
      <c r="E78" s="52"/>
      <c r="F78" s="53"/>
      <c r="G78" s="133"/>
      <c r="H78" s="134"/>
      <c r="I78" s="133"/>
      <c r="J78" s="139"/>
      <c r="K78" s="133"/>
      <c r="L78" s="134"/>
      <c r="M78" s="133"/>
      <c r="N78" s="140"/>
      <c r="O78" s="36">
        <f t="shared" si="5"/>
        <v>0</v>
      </c>
      <c r="P78" s="37">
        <f t="shared" si="6"/>
        <v>0</v>
      </c>
    </row>
    <row r="79" spans="1:16" s="30" customFormat="1" ht="11.25" hidden="1" customHeight="1" x14ac:dyDescent="0.2">
      <c r="A79" s="137"/>
      <c r="B79" s="65"/>
      <c r="C79" s="64"/>
      <c r="D79" s="52"/>
      <c r="E79" s="52"/>
      <c r="F79" s="53"/>
      <c r="G79" s="133"/>
      <c r="H79" s="134"/>
      <c r="I79" s="133"/>
      <c r="J79" s="139"/>
      <c r="K79" s="133"/>
      <c r="L79" s="134"/>
      <c r="M79" s="133"/>
      <c r="N79" s="140"/>
      <c r="O79" s="36">
        <f t="shared" si="5"/>
        <v>0</v>
      </c>
      <c r="P79" s="37">
        <f t="shared" si="6"/>
        <v>0</v>
      </c>
    </row>
    <row r="80" spans="1:16" s="30" customFormat="1" ht="11.25" hidden="1" customHeight="1" x14ac:dyDescent="0.2">
      <c r="A80" s="137"/>
      <c r="B80" s="138"/>
      <c r="C80" s="64"/>
      <c r="D80" s="52"/>
      <c r="E80" s="52"/>
      <c r="F80" s="53"/>
      <c r="G80" s="133"/>
      <c r="H80" s="134"/>
      <c r="I80" s="133"/>
      <c r="J80" s="139"/>
      <c r="K80" s="133"/>
      <c r="L80" s="134"/>
      <c r="M80" s="133"/>
      <c r="N80" s="140"/>
      <c r="O80" s="36">
        <f t="shared" si="5"/>
        <v>0</v>
      </c>
      <c r="P80" s="37">
        <f t="shared" si="6"/>
        <v>0</v>
      </c>
    </row>
    <row r="81" spans="1:16" s="30" customFormat="1" ht="11.25" hidden="1" customHeight="1" x14ac:dyDescent="0.2">
      <c r="A81" s="137"/>
      <c r="B81" s="65"/>
      <c r="C81" s="64"/>
      <c r="D81" s="52"/>
      <c r="E81" s="52"/>
      <c r="F81" s="53"/>
      <c r="G81" s="133"/>
      <c r="H81" s="134"/>
      <c r="I81" s="133"/>
      <c r="J81" s="139"/>
      <c r="K81" s="133"/>
      <c r="L81" s="134"/>
      <c r="M81" s="133"/>
      <c r="N81" s="140"/>
      <c r="O81" s="36">
        <f t="shared" si="5"/>
        <v>0</v>
      </c>
      <c r="P81" s="37">
        <f t="shared" si="6"/>
        <v>0</v>
      </c>
    </row>
    <row r="82" spans="1:16" s="30" customFormat="1" ht="11.25" hidden="1" customHeight="1" x14ac:dyDescent="0.2">
      <c r="A82" s="137"/>
      <c r="B82" s="138"/>
      <c r="C82" s="64"/>
      <c r="D82" s="52"/>
      <c r="E82" s="52"/>
      <c r="F82" s="53"/>
      <c r="G82" s="133"/>
      <c r="H82" s="134"/>
      <c r="I82" s="133"/>
      <c r="J82" s="139"/>
      <c r="K82" s="133"/>
      <c r="L82" s="134"/>
      <c r="M82" s="133"/>
      <c r="N82" s="140"/>
      <c r="O82" s="36">
        <f t="shared" si="5"/>
        <v>0</v>
      </c>
      <c r="P82" s="37">
        <f t="shared" si="6"/>
        <v>0</v>
      </c>
    </row>
    <row r="83" spans="1:16" s="30" customFormat="1" ht="11.25" hidden="1" customHeight="1" x14ac:dyDescent="0.2">
      <c r="A83" s="137"/>
      <c r="B83" s="65"/>
      <c r="C83" s="64"/>
      <c r="D83" s="52"/>
      <c r="E83" s="52"/>
      <c r="F83" s="53"/>
      <c r="G83" s="133"/>
      <c r="H83" s="134"/>
      <c r="I83" s="133"/>
      <c r="J83" s="139"/>
      <c r="K83" s="133"/>
      <c r="L83" s="134"/>
      <c r="M83" s="133"/>
      <c r="N83" s="140"/>
      <c r="O83" s="36">
        <f t="shared" si="5"/>
        <v>0</v>
      </c>
      <c r="P83" s="37">
        <f t="shared" si="6"/>
        <v>0</v>
      </c>
    </row>
    <row r="84" spans="1:16" s="30" customFormat="1" ht="11.25" hidden="1" customHeight="1" x14ac:dyDescent="0.2">
      <c r="A84" s="137"/>
      <c r="B84" s="138"/>
      <c r="C84" s="64"/>
      <c r="D84" s="52"/>
      <c r="E84" s="52"/>
      <c r="F84" s="53"/>
      <c r="G84" s="133"/>
      <c r="H84" s="134"/>
      <c r="I84" s="133"/>
      <c r="J84" s="139"/>
      <c r="K84" s="133"/>
      <c r="L84" s="134"/>
      <c r="M84" s="133"/>
      <c r="N84" s="140"/>
      <c r="O84" s="36">
        <f t="shared" si="5"/>
        <v>0</v>
      </c>
      <c r="P84" s="37">
        <f t="shared" si="6"/>
        <v>0</v>
      </c>
    </row>
    <row r="85" spans="1:16" s="30" customFormat="1" ht="11.25" hidden="1" customHeight="1" x14ac:dyDescent="0.2">
      <c r="A85" s="137"/>
      <c r="B85" s="65"/>
      <c r="C85" s="64"/>
      <c r="D85" s="52"/>
      <c r="E85" s="52"/>
      <c r="F85" s="53"/>
      <c r="G85" s="133"/>
      <c r="H85" s="134"/>
      <c r="I85" s="133"/>
      <c r="J85" s="139"/>
      <c r="K85" s="133"/>
      <c r="L85" s="134"/>
      <c r="M85" s="133"/>
      <c r="N85" s="140"/>
      <c r="O85" s="36">
        <f t="shared" si="5"/>
        <v>0</v>
      </c>
      <c r="P85" s="37">
        <f t="shared" si="6"/>
        <v>0</v>
      </c>
    </row>
    <row r="86" spans="1:16" s="30" customFormat="1" ht="11.25" hidden="1" customHeight="1" x14ac:dyDescent="0.2">
      <c r="A86" s="137"/>
      <c r="B86" s="138"/>
      <c r="C86" s="64"/>
      <c r="D86" s="52"/>
      <c r="E86" s="52"/>
      <c r="F86" s="53"/>
      <c r="G86" s="133"/>
      <c r="H86" s="134"/>
      <c r="I86" s="133"/>
      <c r="J86" s="139"/>
      <c r="K86" s="133"/>
      <c r="L86" s="134"/>
      <c r="M86" s="133"/>
      <c r="N86" s="140"/>
      <c r="O86" s="36">
        <f t="shared" si="5"/>
        <v>0</v>
      </c>
      <c r="P86" s="37">
        <f t="shared" si="6"/>
        <v>0</v>
      </c>
    </row>
    <row r="87" spans="1:16" s="30" customFormat="1" ht="11.25" hidden="1" customHeight="1" x14ac:dyDescent="0.2">
      <c r="A87" s="137"/>
      <c r="B87" s="65"/>
      <c r="C87" s="64"/>
      <c r="D87" s="52"/>
      <c r="E87" s="52"/>
      <c r="F87" s="53"/>
      <c r="G87" s="133"/>
      <c r="H87" s="134"/>
      <c r="I87" s="133"/>
      <c r="J87" s="139"/>
      <c r="K87" s="133"/>
      <c r="L87" s="134"/>
      <c r="M87" s="133"/>
      <c r="N87" s="140"/>
      <c r="O87" s="36">
        <f t="shared" si="5"/>
        <v>0</v>
      </c>
      <c r="P87" s="37">
        <f t="shared" si="6"/>
        <v>0</v>
      </c>
    </row>
    <row r="88" spans="1:16" s="30" customFormat="1" ht="11.25" hidden="1" customHeight="1" x14ac:dyDescent="0.2">
      <c r="A88" s="137"/>
      <c r="B88" s="138"/>
      <c r="C88" s="64"/>
      <c r="D88" s="52"/>
      <c r="E88" s="52"/>
      <c r="F88" s="53"/>
      <c r="G88" s="133"/>
      <c r="H88" s="134"/>
      <c r="I88" s="133"/>
      <c r="J88" s="139"/>
      <c r="K88" s="133"/>
      <c r="L88" s="134"/>
      <c r="M88" s="133"/>
      <c r="N88" s="140"/>
      <c r="O88" s="36">
        <f t="shared" si="5"/>
        <v>0</v>
      </c>
      <c r="P88" s="37">
        <f t="shared" si="6"/>
        <v>0</v>
      </c>
    </row>
    <row r="89" spans="1:16" s="30" customFormat="1" ht="11.25" hidden="1" customHeight="1" x14ac:dyDescent="0.2">
      <c r="A89" s="137"/>
      <c r="B89" s="65"/>
      <c r="C89" s="64"/>
      <c r="D89" s="52"/>
      <c r="E89" s="52"/>
      <c r="F89" s="53"/>
      <c r="G89" s="133"/>
      <c r="H89" s="134"/>
      <c r="I89" s="133"/>
      <c r="J89" s="139"/>
      <c r="K89" s="133"/>
      <c r="L89" s="134"/>
      <c r="M89" s="133"/>
      <c r="N89" s="140"/>
      <c r="O89" s="36">
        <f t="shared" si="5"/>
        <v>0</v>
      </c>
      <c r="P89" s="37">
        <f t="shared" si="6"/>
        <v>0</v>
      </c>
    </row>
    <row r="90" spans="1:16" s="30" customFormat="1" ht="11.25" hidden="1" customHeight="1" x14ac:dyDescent="0.2">
      <c r="A90" s="137"/>
      <c r="B90" s="138"/>
      <c r="C90" s="64"/>
      <c r="D90" s="52"/>
      <c r="E90" s="52"/>
      <c r="F90" s="53"/>
      <c r="G90" s="133"/>
      <c r="H90" s="134"/>
      <c r="I90" s="133"/>
      <c r="J90" s="139"/>
      <c r="K90" s="133"/>
      <c r="L90" s="134"/>
      <c r="M90" s="133"/>
      <c r="N90" s="140"/>
      <c r="O90" s="36">
        <f t="shared" si="5"/>
        <v>0</v>
      </c>
      <c r="P90" s="37">
        <f t="shared" si="6"/>
        <v>0</v>
      </c>
    </row>
    <row r="91" spans="1:16" s="30" customFormat="1" ht="11.25" hidden="1" customHeight="1" x14ac:dyDescent="0.2">
      <c r="A91" s="137"/>
      <c r="B91" s="65"/>
      <c r="C91" s="64"/>
      <c r="D91" s="52"/>
      <c r="E91" s="52"/>
      <c r="F91" s="53"/>
      <c r="G91" s="133"/>
      <c r="H91" s="134"/>
      <c r="I91" s="133"/>
      <c r="J91" s="139"/>
      <c r="K91" s="133"/>
      <c r="L91" s="134"/>
      <c r="M91" s="133"/>
      <c r="N91" s="140"/>
      <c r="O91" s="36">
        <f t="shared" si="5"/>
        <v>0</v>
      </c>
      <c r="P91" s="37">
        <f t="shared" si="6"/>
        <v>0</v>
      </c>
    </row>
    <row r="92" spans="1:16" s="30" customFormat="1" ht="11.25" hidden="1" customHeight="1" x14ac:dyDescent="0.2">
      <c r="A92" s="137"/>
      <c r="B92" s="138"/>
      <c r="C92" s="64"/>
      <c r="D92" s="52"/>
      <c r="E92" s="52"/>
      <c r="F92" s="53"/>
      <c r="G92" s="133"/>
      <c r="H92" s="134"/>
      <c r="I92" s="133"/>
      <c r="J92" s="139"/>
      <c r="K92" s="133"/>
      <c r="L92" s="134"/>
      <c r="M92" s="133"/>
      <c r="N92" s="140"/>
      <c r="O92" s="36">
        <f t="shared" si="5"/>
        <v>0</v>
      </c>
      <c r="P92" s="37">
        <f t="shared" si="6"/>
        <v>0</v>
      </c>
    </row>
    <row r="93" spans="1:16" s="30" customFormat="1" ht="11.25" hidden="1" customHeight="1" x14ac:dyDescent="0.2">
      <c r="A93" s="137"/>
      <c r="B93" s="65"/>
      <c r="C93" s="64"/>
      <c r="D93" s="52"/>
      <c r="E93" s="52"/>
      <c r="F93" s="53"/>
      <c r="G93" s="133"/>
      <c r="H93" s="134"/>
      <c r="I93" s="133"/>
      <c r="J93" s="139"/>
      <c r="K93" s="133"/>
      <c r="L93" s="134"/>
      <c r="M93" s="133"/>
      <c r="N93" s="140"/>
      <c r="O93" s="36">
        <f t="shared" si="5"/>
        <v>0</v>
      </c>
      <c r="P93" s="37">
        <f t="shared" si="6"/>
        <v>0</v>
      </c>
    </row>
    <row r="94" spans="1:16" s="30" customFormat="1" ht="11.25" hidden="1" customHeight="1" x14ac:dyDescent="0.2">
      <c r="A94" s="137"/>
      <c r="B94" s="138"/>
      <c r="C94" s="64"/>
      <c r="D94" s="52"/>
      <c r="E94" s="52"/>
      <c r="F94" s="53"/>
      <c r="G94" s="133"/>
      <c r="H94" s="134"/>
      <c r="I94" s="133"/>
      <c r="J94" s="139"/>
      <c r="K94" s="133"/>
      <c r="L94" s="134"/>
      <c r="M94" s="133"/>
      <c r="N94" s="140"/>
      <c r="O94" s="36">
        <f t="shared" si="5"/>
        <v>0</v>
      </c>
      <c r="P94" s="37">
        <f t="shared" si="6"/>
        <v>0</v>
      </c>
    </row>
    <row r="95" spans="1:16" s="30" customFormat="1" ht="11.25" hidden="1" customHeight="1" x14ac:dyDescent="0.2">
      <c r="A95" s="137"/>
      <c r="B95" s="65"/>
      <c r="C95" s="64"/>
      <c r="D95" s="52"/>
      <c r="E95" s="52"/>
      <c r="F95" s="53"/>
      <c r="G95" s="133"/>
      <c r="H95" s="134"/>
      <c r="I95" s="133"/>
      <c r="J95" s="139"/>
      <c r="K95" s="133"/>
      <c r="L95" s="134"/>
      <c r="M95" s="133"/>
      <c r="N95" s="140"/>
      <c r="O95" s="36">
        <f t="shared" si="5"/>
        <v>0</v>
      </c>
      <c r="P95" s="37">
        <f t="shared" si="6"/>
        <v>0</v>
      </c>
    </row>
    <row r="96" spans="1:16" s="30" customFormat="1" ht="11.25" hidden="1" customHeight="1" x14ac:dyDescent="0.2">
      <c r="A96" s="137"/>
      <c r="B96" s="138"/>
      <c r="C96" s="64"/>
      <c r="D96" s="52"/>
      <c r="E96" s="52"/>
      <c r="F96" s="53"/>
      <c r="G96" s="133"/>
      <c r="H96" s="134"/>
      <c r="I96" s="133"/>
      <c r="J96" s="139"/>
      <c r="K96" s="133"/>
      <c r="L96" s="134"/>
      <c r="M96" s="133"/>
      <c r="N96" s="140"/>
      <c r="O96" s="36">
        <f t="shared" si="5"/>
        <v>0</v>
      </c>
      <c r="P96" s="37">
        <f t="shared" si="6"/>
        <v>0</v>
      </c>
    </row>
    <row r="97" spans="1:16" s="30" customFormat="1" ht="11.25" hidden="1" customHeight="1" x14ac:dyDescent="0.2">
      <c r="A97" s="137"/>
      <c r="B97" s="65"/>
      <c r="C97" s="64"/>
      <c r="D97" s="52"/>
      <c r="E97" s="52"/>
      <c r="F97" s="53"/>
      <c r="G97" s="133"/>
      <c r="H97" s="134"/>
      <c r="I97" s="133"/>
      <c r="J97" s="139"/>
      <c r="K97" s="133"/>
      <c r="L97" s="134"/>
      <c r="M97" s="133"/>
      <c r="N97" s="140"/>
      <c r="O97" s="36">
        <f t="shared" si="5"/>
        <v>0</v>
      </c>
      <c r="P97" s="37">
        <f t="shared" si="6"/>
        <v>0</v>
      </c>
    </row>
    <row r="98" spans="1:16" s="30" customFormat="1" ht="11.25" hidden="1" customHeight="1" x14ac:dyDescent="0.2">
      <c r="A98" s="137"/>
      <c r="B98" s="138"/>
      <c r="C98" s="64"/>
      <c r="D98" s="52"/>
      <c r="E98" s="52"/>
      <c r="F98" s="53"/>
      <c r="G98" s="133"/>
      <c r="H98" s="134"/>
      <c r="I98" s="133"/>
      <c r="J98" s="139"/>
      <c r="K98" s="133"/>
      <c r="L98" s="134"/>
      <c r="M98" s="133"/>
      <c r="N98" s="140"/>
      <c r="O98" s="36">
        <f t="shared" ref="O98:O153" si="7">SUM(F98:N98)</f>
        <v>0</v>
      </c>
      <c r="P98" s="37">
        <f t="shared" si="6"/>
        <v>0</v>
      </c>
    </row>
    <row r="99" spans="1:16" s="30" customFormat="1" ht="11.25" hidden="1" customHeight="1" x14ac:dyDescent="0.2">
      <c r="A99" s="137"/>
      <c r="B99" s="65"/>
      <c r="C99" s="64"/>
      <c r="D99" s="52"/>
      <c r="E99" s="52"/>
      <c r="F99" s="53"/>
      <c r="G99" s="133"/>
      <c r="H99" s="134"/>
      <c r="I99" s="133"/>
      <c r="J99" s="139"/>
      <c r="K99" s="133"/>
      <c r="L99" s="134"/>
      <c r="M99" s="133"/>
      <c r="N99" s="140"/>
      <c r="O99" s="36">
        <f t="shared" si="7"/>
        <v>0</v>
      </c>
      <c r="P99" s="37">
        <f t="shared" ref="P99:P153" si="8">(F99*$F$3)+(G99*$G$3)+(H99*$H$3)+(I99*$I$3)+(J99*$J$3)+(K99*$K$3)+(L99*$L$3)+(M99*$M$3)+(N99*$N$3)</f>
        <v>0</v>
      </c>
    </row>
    <row r="100" spans="1:16" s="30" customFormat="1" ht="11.25" hidden="1" customHeight="1" x14ac:dyDescent="0.2">
      <c r="A100" s="137"/>
      <c r="B100" s="138"/>
      <c r="C100" s="64"/>
      <c r="D100" s="52"/>
      <c r="E100" s="52"/>
      <c r="F100" s="53"/>
      <c r="G100" s="133"/>
      <c r="H100" s="134"/>
      <c r="I100" s="133"/>
      <c r="J100" s="139"/>
      <c r="K100" s="133"/>
      <c r="L100" s="134"/>
      <c r="M100" s="133"/>
      <c r="N100" s="140"/>
      <c r="O100" s="36">
        <f t="shared" si="7"/>
        <v>0</v>
      </c>
      <c r="P100" s="37">
        <f t="shared" si="8"/>
        <v>0</v>
      </c>
    </row>
    <row r="101" spans="1:16" s="30" customFormat="1" ht="11.25" hidden="1" customHeight="1" x14ac:dyDescent="0.2">
      <c r="A101" s="137"/>
      <c r="B101" s="65"/>
      <c r="C101" s="64"/>
      <c r="D101" s="52"/>
      <c r="E101" s="52"/>
      <c r="F101" s="53"/>
      <c r="G101" s="133"/>
      <c r="H101" s="134"/>
      <c r="I101" s="133"/>
      <c r="J101" s="139"/>
      <c r="K101" s="133"/>
      <c r="L101" s="134"/>
      <c r="M101" s="133"/>
      <c r="N101" s="140"/>
      <c r="O101" s="36">
        <f t="shared" si="7"/>
        <v>0</v>
      </c>
      <c r="P101" s="37">
        <f t="shared" si="8"/>
        <v>0</v>
      </c>
    </row>
    <row r="102" spans="1:16" s="30" customFormat="1" ht="11.25" hidden="1" customHeight="1" x14ac:dyDescent="0.2">
      <c r="A102" s="137"/>
      <c r="B102" s="138"/>
      <c r="C102" s="64"/>
      <c r="D102" s="52"/>
      <c r="E102" s="52"/>
      <c r="F102" s="53"/>
      <c r="G102" s="133"/>
      <c r="H102" s="134"/>
      <c r="I102" s="133"/>
      <c r="J102" s="139"/>
      <c r="K102" s="133"/>
      <c r="L102" s="134"/>
      <c r="M102" s="133"/>
      <c r="N102" s="140"/>
      <c r="O102" s="36">
        <f t="shared" si="7"/>
        <v>0</v>
      </c>
      <c r="P102" s="37">
        <f t="shared" si="8"/>
        <v>0</v>
      </c>
    </row>
    <row r="103" spans="1:16" s="30" customFormat="1" ht="11.25" hidden="1" customHeight="1" x14ac:dyDescent="0.2">
      <c r="A103" s="137"/>
      <c r="B103" s="65"/>
      <c r="C103" s="64"/>
      <c r="D103" s="52"/>
      <c r="E103" s="52"/>
      <c r="F103" s="53"/>
      <c r="G103" s="133"/>
      <c r="H103" s="134"/>
      <c r="I103" s="133"/>
      <c r="J103" s="139"/>
      <c r="K103" s="133"/>
      <c r="L103" s="134"/>
      <c r="M103" s="133"/>
      <c r="N103" s="140"/>
      <c r="O103" s="36">
        <f t="shared" si="7"/>
        <v>0</v>
      </c>
      <c r="P103" s="37">
        <f t="shared" si="8"/>
        <v>0</v>
      </c>
    </row>
    <row r="104" spans="1:16" s="30" customFormat="1" ht="11.25" hidden="1" customHeight="1" x14ac:dyDescent="0.2">
      <c r="A104" s="137"/>
      <c r="B104" s="138"/>
      <c r="C104" s="64"/>
      <c r="D104" s="52"/>
      <c r="E104" s="52"/>
      <c r="F104" s="53"/>
      <c r="G104" s="133"/>
      <c r="H104" s="134"/>
      <c r="I104" s="133"/>
      <c r="J104" s="139"/>
      <c r="K104" s="133"/>
      <c r="L104" s="134"/>
      <c r="M104" s="133"/>
      <c r="N104" s="140"/>
      <c r="O104" s="36">
        <f t="shared" si="7"/>
        <v>0</v>
      </c>
      <c r="P104" s="37">
        <f t="shared" si="8"/>
        <v>0</v>
      </c>
    </row>
    <row r="105" spans="1:16" s="30" customFormat="1" ht="11.25" hidden="1" customHeight="1" x14ac:dyDescent="0.2">
      <c r="A105" s="137"/>
      <c r="B105" s="65"/>
      <c r="C105" s="64"/>
      <c r="D105" s="52"/>
      <c r="E105" s="52"/>
      <c r="F105" s="53"/>
      <c r="G105" s="133"/>
      <c r="H105" s="134"/>
      <c r="I105" s="133"/>
      <c r="J105" s="139"/>
      <c r="K105" s="133"/>
      <c r="L105" s="134"/>
      <c r="M105" s="133"/>
      <c r="N105" s="140"/>
      <c r="O105" s="36">
        <f t="shared" si="7"/>
        <v>0</v>
      </c>
      <c r="P105" s="37">
        <f t="shared" si="8"/>
        <v>0</v>
      </c>
    </row>
    <row r="106" spans="1:16" s="30" customFormat="1" ht="11.25" hidden="1" customHeight="1" x14ac:dyDescent="0.2">
      <c r="A106" s="137"/>
      <c r="B106" s="138"/>
      <c r="C106" s="64"/>
      <c r="D106" s="52"/>
      <c r="E106" s="52"/>
      <c r="F106" s="53"/>
      <c r="G106" s="133"/>
      <c r="H106" s="134"/>
      <c r="I106" s="133"/>
      <c r="J106" s="139"/>
      <c r="K106" s="133"/>
      <c r="L106" s="134"/>
      <c r="M106" s="133"/>
      <c r="N106" s="140"/>
      <c r="O106" s="36">
        <f t="shared" si="7"/>
        <v>0</v>
      </c>
      <c r="P106" s="37">
        <f t="shared" si="8"/>
        <v>0</v>
      </c>
    </row>
    <row r="107" spans="1:16" s="30" customFormat="1" ht="11.25" hidden="1" customHeight="1" x14ac:dyDescent="0.2">
      <c r="A107" s="137"/>
      <c r="B107" s="65"/>
      <c r="C107" s="64"/>
      <c r="D107" s="52"/>
      <c r="E107" s="52"/>
      <c r="F107" s="53"/>
      <c r="G107" s="133"/>
      <c r="H107" s="134"/>
      <c r="I107" s="133"/>
      <c r="J107" s="139"/>
      <c r="K107" s="133"/>
      <c r="L107" s="134"/>
      <c r="M107" s="133"/>
      <c r="N107" s="140"/>
      <c r="O107" s="36">
        <f t="shared" si="7"/>
        <v>0</v>
      </c>
      <c r="P107" s="37">
        <f t="shared" si="8"/>
        <v>0</v>
      </c>
    </row>
    <row r="108" spans="1:16" s="30" customFormat="1" ht="11.25" hidden="1" customHeight="1" x14ac:dyDescent="0.2">
      <c r="A108" s="137"/>
      <c r="B108" s="138"/>
      <c r="C108" s="64"/>
      <c r="D108" s="52"/>
      <c r="E108" s="52"/>
      <c r="F108" s="53"/>
      <c r="G108" s="133"/>
      <c r="H108" s="134"/>
      <c r="I108" s="133"/>
      <c r="J108" s="139"/>
      <c r="K108" s="133"/>
      <c r="L108" s="134"/>
      <c r="M108" s="133"/>
      <c r="N108" s="140"/>
      <c r="O108" s="36">
        <f t="shared" si="7"/>
        <v>0</v>
      </c>
      <c r="P108" s="37">
        <f t="shared" si="8"/>
        <v>0</v>
      </c>
    </row>
    <row r="109" spans="1:16" s="30" customFormat="1" ht="11.25" hidden="1" customHeight="1" x14ac:dyDescent="0.2">
      <c r="A109" s="137"/>
      <c r="B109" s="65"/>
      <c r="C109" s="64"/>
      <c r="D109" s="52"/>
      <c r="E109" s="52"/>
      <c r="F109" s="53"/>
      <c r="G109" s="133"/>
      <c r="H109" s="134"/>
      <c r="I109" s="133"/>
      <c r="J109" s="139"/>
      <c r="K109" s="133"/>
      <c r="L109" s="134"/>
      <c r="M109" s="133"/>
      <c r="N109" s="140"/>
      <c r="O109" s="36">
        <f t="shared" si="7"/>
        <v>0</v>
      </c>
      <c r="P109" s="37">
        <f t="shared" si="8"/>
        <v>0</v>
      </c>
    </row>
    <row r="110" spans="1:16" s="30" customFormat="1" ht="11.25" hidden="1" customHeight="1" x14ac:dyDescent="0.2">
      <c r="A110" s="137"/>
      <c r="B110" s="138"/>
      <c r="C110" s="64"/>
      <c r="D110" s="52"/>
      <c r="E110" s="52"/>
      <c r="F110" s="53"/>
      <c r="G110" s="133"/>
      <c r="H110" s="134"/>
      <c r="I110" s="133"/>
      <c r="J110" s="139"/>
      <c r="K110" s="133"/>
      <c r="L110" s="134"/>
      <c r="M110" s="133"/>
      <c r="N110" s="140"/>
      <c r="O110" s="36">
        <f t="shared" si="7"/>
        <v>0</v>
      </c>
      <c r="P110" s="37">
        <f t="shared" si="8"/>
        <v>0</v>
      </c>
    </row>
    <row r="111" spans="1:16" s="30" customFormat="1" ht="11.25" hidden="1" customHeight="1" x14ac:dyDescent="0.2">
      <c r="A111" s="137"/>
      <c r="B111" s="65"/>
      <c r="C111" s="64"/>
      <c r="D111" s="52"/>
      <c r="E111" s="52"/>
      <c r="F111" s="53"/>
      <c r="G111" s="133"/>
      <c r="H111" s="134"/>
      <c r="I111" s="133"/>
      <c r="J111" s="139"/>
      <c r="K111" s="133"/>
      <c r="L111" s="134"/>
      <c r="M111" s="133"/>
      <c r="N111" s="140"/>
      <c r="O111" s="36">
        <f t="shared" si="7"/>
        <v>0</v>
      </c>
      <c r="P111" s="37">
        <f t="shared" si="8"/>
        <v>0</v>
      </c>
    </row>
    <row r="112" spans="1:16" s="30" customFormat="1" ht="11.25" hidden="1" customHeight="1" x14ac:dyDescent="0.2">
      <c r="A112" s="137"/>
      <c r="B112" s="138"/>
      <c r="C112" s="64"/>
      <c r="D112" s="52"/>
      <c r="E112" s="52"/>
      <c r="F112" s="53"/>
      <c r="G112" s="133"/>
      <c r="H112" s="134"/>
      <c r="I112" s="133"/>
      <c r="J112" s="139"/>
      <c r="K112" s="133"/>
      <c r="L112" s="134"/>
      <c r="M112" s="133"/>
      <c r="N112" s="140"/>
      <c r="O112" s="36">
        <f t="shared" si="7"/>
        <v>0</v>
      </c>
      <c r="P112" s="37">
        <f t="shared" si="8"/>
        <v>0</v>
      </c>
    </row>
    <row r="113" spans="1:16" s="30" customFormat="1" ht="11.25" hidden="1" customHeight="1" x14ac:dyDescent="0.2">
      <c r="A113" s="137"/>
      <c r="B113" s="65"/>
      <c r="C113" s="64"/>
      <c r="D113" s="52"/>
      <c r="E113" s="52"/>
      <c r="F113" s="53"/>
      <c r="G113" s="133"/>
      <c r="H113" s="134"/>
      <c r="I113" s="133"/>
      <c r="J113" s="139"/>
      <c r="K113" s="133"/>
      <c r="L113" s="134"/>
      <c r="M113" s="133"/>
      <c r="N113" s="140"/>
      <c r="O113" s="36">
        <f t="shared" si="7"/>
        <v>0</v>
      </c>
      <c r="P113" s="37">
        <f t="shared" si="8"/>
        <v>0</v>
      </c>
    </row>
    <row r="114" spans="1:16" s="30" customFormat="1" ht="11.25" hidden="1" customHeight="1" x14ac:dyDescent="0.2">
      <c r="A114" s="137"/>
      <c r="B114" s="138"/>
      <c r="C114" s="64"/>
      <c r="D114" s="52"/>
      <c r="E114" s="52"/>
      <c r="F114" s="53"/>
      <c r="G114" s="133"/>
      <c r="H114" s="134"/>
      <c r="I114" s="133"/>
      <c r="J114" s="139"/>
      <c r="K114" s="133"/>
      <c r="L114" s="134"/>
      <c r="M114" s="133"/>
      <c r="N114" s="140"/>
      <c r="O114" s="36">
        <f t="shared" si="7"/>
        <v>0</v>
      </c>
      <c r="P114" s="37">
        <f t="shared" si="8"/>
        <v>0</v>
      </c>
    </row>
    <row r="115" spans="1:16" s="30" customFormat="1" ht="11.25" hidden="1" customHeight="1" x14ac:dyDescent="0.2">
      <c r="A115" s="137"/>
      <c r="B115" s="65"/>
      <c r="C115" s="64"/>
      <c r="D115" s="52"/>
      <c r="E115" s="52"/>
      <c r="F115" s="53"/>
      <c r="G115" s="133"/>
      <c r="H115" s="134"/>
      <c r="I115" s="133"/>
      <c r="J115" s="139"/>
      <c r="K115" s="133"/>
      <c r="L115" s="134"/>
      <c r="M115" s="133"/>
      <c r="N115" s="140"/>
      <c r="O115" s="36">
        <f t="shared" si="7"/>
        <v>0</v>
      </c>
      <c r="P115" s="37">
        <f t="shared" si="8"/>
        <v>0</v>
      </c>
    </row>
    <row r="116" spans="1:16" s="30" customFormat="1" ht="11.25" hidden="1" customHeight="1" x14ac:dyDescent="0.2">
      <c r="A116" s="137"/>
      <c r="B116" s="138"/>
      <c r="C116" s="64"/>
      <c r="D116" s="52"/>
      <c r="E116" s="52"/>
      <c r="F116" s="53"/>
      <c r="G116" s="133"/>
      <c r="H116" s="134"/>
      <c r="I116" s="133"/>
      <c r="J116" s="139"/>
      <c r="K116" s="133"/>
      <c r="L116" s="134"/>
      <c r="M116" s="133"/>
      <c r="N116" s="140"/>
      <c r="O116" s="36">
        <f t="shared" si="7"/>
        <v>0</v>
      </c>
      <c r="P116" s="37">
        <f t="shared" si="8"/>
        <v>0</v>
      </c>
    </row>
    <row r="117" spans="1:16" s="30" customFormat="1" ht="11.25" hidden="1" customHeight="1" x14ac:dyDescent="0.2">
      <c r="A117" s="137"/>
      <c r="B117" s="65"/>
      <c r="C117" s="64"/>
      <c r="D117" s="52"/>
      <c r="E117" s="52"/>
      <c r="F117" s="53"/>
      <c r="G117" s="133"/>
      <c r="H117" s="134"/>
      <c r="I117" s="133"/>
      <c r="J117" s="139"/>
      <c r="K117" s="133"/>
      <c r="L117" s="134"/>
      <c r="M117" s="133"/>
      <c r="N117" s="140"/>
      <c r="O117" s="36">
        <f t="shared" si="7"/>
        <v>0</v>
      </c>
      <c r="P117" s="37">
        <f t="shared" si="8"/>
        <v>0</v>
      </c>
    </row>
    <row r="118" spans="1:16" s="30" customFormat="1" ht="11.25" hidden="1" customHeight="1" x14ac:dyDescent="0.2">
      <c r="A118" s="137"/>
      <c r="B118" s="138"/>
      <c r="C118" s="64"/>
      <c r="D118" s="52"/>
      <c r="E118" s="52"/>
      <c r="F118" s="53"/>
      <c r="G118" s="133"/>
      <c r="H118" s="134"/>
      <c r="I118" s="133"/>
      <c r="J118" s="139"/>
      <c r="K118" s="133"/>
      <c r="L118" s="134"/>
      <c r="M118" s="133"/>
      <c r="N118" s="140"/>
      <c r="O118" s="36">
        <f t="shared" si="7"/>
        <v>0</v>
      </c>
      <c r="P118" s="37">
        <f t="shared" si="8"/>
        <v>0</v>
      </c>
    </row>
    <row r="119" spans="1:16" s="30" customFormat="1" ht="11.25" hidden="1" customHeight="1" x14ac:dyDescent="0.2">
      <c r="A119" s="137"/>
      <c r="B119" s="65"/>
      <c r="C119" s="64"/>
      <c r="D119" s="52"/>
      <c r="E119" s="52"/>
      <c r="F119" s="53"/>
      <c r="G119" s="133"/>
      <c r="H119" s="134"/>
      <c r="I119" s="133"/>
      <c r="J119" s="139"/>
      <c r="K119" s="133"/>
      <c r="L119" s="134"/>
      <c r="M119" s="133"/>
      <c r="N119" s="140"/>
      <c r="O119" s="36">
        <f t="shared" si="7"/>
        <v>0</v>
      </c>
      <c r="P119" s="37">
        <f t="shared" si="8"/>
        <v>0</v>
      </c>
    </row>
    <row r="120" spans="1:16" s="30" customFormat="1" ht="11.25" hidden="1" customHeight="1" x14ac:dyDescent="0.2">
      <c r="A120" s="137"/>
      <c r="B120" s="138"/>
      <c r="C120" s="64"/>
      <c r="D120" s="52"/>
      <c r="E120" s="52"/>
      <c r="F120" s="53"/>
      <c r="G120" s="133"/>
      <c r="H120" s="134"/>
      <c r="I120" s="133"/>
      <c r="J120" s="139"/>
      <c r="K120" s="133"/>
      <c r="L120" s="134"/>
      <c r="M120" s="133"/>
      <c r="N120" s="140"/>
      <c r="O120" s="36">
        <f t="shared" si="7"/>
        <v>0</v>
      </c>
      <c r="P120" s="37">
        <f t="shared" si="8"/>
        <v>0</v>
      </c>
    </row>
    <row r="121" spans="1:16" s="30" customFormat="1" ht="11.25" hidden="1" customHeight="1" x14ac:dyDescent="0.2">
      <c r="A121" s="137"/>
      <c r="B121" s="65"/>
      <c r="C121" s="64"/>
      <c r="D121" s="52"/>
      <c r="E121" s="52"/>
      <c r="F121" s="53"/>
      <c r="G121" s="133"/>
      <c r="H121" s="134"/>
      <c r="I121" s="133"/>
      <c r="J121" s="139"/>
      <c r="K121" s="133"/>
      <c r="L121" s="134"/>
      <c r="M121" s="133"/>
      <c r="N121" s="140"/>
      <c r="O121" s="36">
        <f t="shared" si="7"/>
        <v>0</v>
      </c>
      <c r="P121" s="37">
        <f t="shared" si="8"/>
        <v>0</v>
      </c>
    </row>
    <row r="122" spans="1:16" s="30" customFormat="1" ht="11.25" hidden="1" customHeight="1" x14ac:dyDescent="0.2">
      <c r="A122" s="137"/>
      <c r="B122" s="138"/>
      <c r="C122" s="64"/>
      <c r="D122" s="52"/>
      <c r="E122" s="52"/>
      <c r="F122" s="53"/>
      <c r="G122" s="133"/>
      <c r="H122" s="134"/>
      <c r="I122" s="133"/>
      <c r="J122" s="139"/>
      <c r="K122" s="133"/>
      <c r="L122" s="134"/>
      <c r="M122" s="133"/>
      <c r="N122" s="140"/>
      <c r="O122" s="36">
        <f t="shared" si="7"/>
        <v>0</v>
      </c>
      <c r="P122" s="37">
        <f t="shared" si="8"/>
        <v>0</v>
      </c>
    </row>
    <row r="123" spans="1:16" s="30" customFormat="1" ht="11.25" hidden="1" customHeight="1" x14ac:dyDescent="0.2">
      <c r="A123" s="137"/>
      <c r="B123" s="65"/>
      <c r="C123" s="64"/>
      <c r="D123" s="52"/>
      <c r="E123" s="52"/>
      <c r="F123" s="53"/>
      <c r="G123" s="133"/>
      <c r="H123" s="134"/>
      <c r="I123" s="133"/>
      <c r="J123" s="139"/>
      <c r="K123" s="133"/>
      <c r="L123" s="134"/>
      <c r="M123" s="133"/>
      <c r="N123" s="140"/>
      <c r="O123" s="36">
        <f t="shared" si="7"/>
        <v>0</v>
      </c>
      <c r="P123" s="37">
        <f t="shared" si="8"/>
        <v>0</v>
      </c>
    </row>
    <row r="124" spans="1:16" s="30" customFormat="1" ht="11.25" hidden="1" customHeight="1" x14ac:dyDescent="0.2">
      <c r="A124" s="137"/>
      <c r="B124" s="138"/>
      <c r="C124" s="64"/>
      <c r="D124" s="52"/>
      <c r="E124" s="52"/>
      <c r="F124" s="53"/>
      <c r="G124" s="133"/>
      <c r="H124" s="134"/>
      <c r="I124" s="133"/>
      <c r="J124" s="139"/>
      <c r="K124" s="133"/>
      <c r="L124" s="134"/>
      <c r="M124" s="133"/>
      <c r="N124" s="140"/>
      <c r="O124" s="36">
        <f t="shared" si="7"/>
        <v>0</v>
      </c>
      <c r="P124" s="37">
        <f t="shared" si="8"/>
        <v>0</v>
      </c>
    </row>
    <row r="125" spans="1:16" s="30" customFormat="1" ht="11.25" hidden="1" customHeight="1" x14ac:dyDescent="0.2">
      <c r="A125" s="137"/>
      <c r="B125" s="65"/>
      <c r="C125" s="64"/>
      <c r="D125" s="52"/>
      <c r="E125" s="52"/>
      <c r="F125" s="53"/>
      <c r="G125" s="133"/>
      <c r="H125" s="134"/>
      <c r="I125" s="133"/>
      <c r="J125" s="139"/>
      <c r="K125" s="133"/>
      <c r="L125" s="134"/>
      <c r="M125" s="133"/>
      <c r="N125" s="140"/>
      <c r="O125" s="36">
        <f t="shared" si="7"/>
        <v>0</v>
      </c>
      <c r="P125" s="37">
        <f t="shared" si="8"/>
        <v>0</v>
      </c>
    </row>
    <row r="126" spans="1:16" s="30" customFormat="1" ht="11.25" hidden="1" customHeight="1" x14ac:dyDescent="0.2">
      <c r="A126" s="137"/>
      <c r="B126" s="138"/>
      <c r="C126" s="64"/>
      <c r="D126" s="52"/>
      <c r="E126" s="52"/>
      <c r="F126" s="53"/>
      <c r="G126" s="133"/>
      <c r="H126" s="134"/>
      <c r="I126" s="133"/>
      <c r="J126" s="139"/>
      <c r="K126" s="133"/>
      <c r="L126" s="134"/>
      <c r="M126" s="133"/>
      <c r="N126" s="140"/>
      <c r="O126" s="36">
        <f>SUM(F126:N126)</f>
        <v>0</v>
      </c>
      <c r="P126" s="37">
        <f t="shared" si="8"/>
        <v>0</v>
      </c>
    </row>
    <row r="127" spans="1:16" s="30" customFormat="1" ht="11.25" hidden="1" customHeight="1" x14ac:dyDescent="0.2">
      <c r="A127" s="137"/>
      <c r="B127" s="65"/>
      <c r="C127" s="64"/>
      <c r="D127" s="52"/>
      <c r="E127" s="52"/>
      <c r="F127" s="53"/>
      <c r="G127" s="133"/>
      <c r="H127" s="134"/>
      <c r="I127" s="133"/>
      <c r="J127" s="139"/>
      <c r="K127" s="133"/>
      <c r="L127" s="134"/>
      <c r="M127" s="133"/>
      <c r="N127" s="140"/>
      <c r="O127" s="36">
        <f>SUM(F127:N127)</f>
        <v>0</v>
      </c>
      <c r="P127" s="37">
        <f t="shared" si="8"/>
        <v>0</v>
      </c>
    </row>
    <row r="128" spans="1:16" s="30" customFormat="1" ht="11.25" hidden="1" customHeight="1" x14ac:dyDescent="0.2">
      <c r="A128" s="137"/>
      <c r="B128" s="138"/>
      <c r="C128" s="64"/>
      <c r="D128" s="52"/>
      <c r="E128" s="52"/>
      <c r="F128" s="53"/>
      <c r="G128" s="133"/>
      <c r="H128" s="134"/>
      <c r="I128" s="133"/>
      <c r="J128" s="139"/>
      <c r="K128" s="133"/>
      <c r="L128" s="134"/>
      <c r="M128" s="133"/>
      <c r="N128" s="140"/>
      <c r="O128" s="36">
        <f>SUM(F128:N128)</f>
        <v>0</v>
      </c>
      <c r="P128" s="37">
        <f t="shared" si="8"/>
        <v>0</v>
      </c>
    </row>
    <row r="129" spans="1:16" s="30" customFormat="1" ht="11.25" hidden="1" customHeight="1" x14ac:dyDescent="0.2">
      <c r="A129" s="137"/>
      <c r="B129" s="65"/>
      <c r="C129" s="64"/>
      <c r="D129" s="52"/>
      <c r="E129" s="52"/>
      <c r="F129" s="53"/>
      <c r="G129" s="133"/>
      <c r="H129" s="134"/>
      <c r="I129" s="133"/>
      <c r="J129" s="139"/>
      <c r="K129" s="133"/>
      <c r="L129" s="134"/>
      <c r="M129" s="133"/>
      <c r="N129" s="140"/>
      <c r="O129" s="36">
        <f>SUM(F129:N129)</f>
        <v>0</v>
      </c>
      <c r="P129" s="37">
        <f t="shared" si="8"/>
        <v>0</v>
      </c>
    </row>
    <row r="130" spans="1:16" s="30" customFormat="1" ht="11.25" hidden="1" customHeight="1" x14ac:dyDescent="0.2">
      <c r="A130" s="137"/>
      <c r="B130" s="138"/>
      <c r="C130" s="64"/>
      <c r="D130" s="52"/>
      <c r="E130" s="52"/>
      <c r="F130" s="53"/>
      <c r="G130" s="133"/>
      <c r="H130" s="134"/>
      <c r="I130" s="133"/>
      <c r="J130" s="139"/>
      <c r="K130" s="133"/>
      <c r="L130" s="134"/>
      <c r="M130" s="133"/>
      <c r="N130" s="140"/>
      <c r="O130" s="36">
        <f t="shared" si="7"/>
        <v>0</v>
      </c>
      <c r="P130" s="37">
        <f t="shared" si="8"/>
        <v>0</v>
      </c>
    </row>
    <row r="131" spans="1:16" s="30" customFormat="1" ht="11.25" hidden="1" customHeight="1" x14ac:dyDescent="0.2">
      <c r="A131" s="137"/>
      <c r="B131" s="65"/>
      <c r="C131" s="64"/>
      <c r="D131" s="52"/>
      <c r="E131" s="52"/>
      <c r="F131" s="53"/>
      <c r="G131" s="133"/>
      <c r="H131" s="134"/>
      <c r="I131" s="133"/>
      <c r="J131" s="139"/>
      <c r="K131" s="133"/>
      <c r="L131" s="134"/>
      <c r="M131" s="133"/>
      <c r="N131" s="140"/>
      <c r="O131" s="36">
        <f t="shared" si="7"/>
        <v>0</v>
      </c>
      <c r="P131" s="37">
        <f t="shared" si="8"/>
        <v>0</v>
      </c>
    </row>
    <row r="132" spans="1:16" s="30" customFormat="1" ht="11.25" hidden="1" customHeight="1" x14ac:dyDescent="0.2">
      <c r="A132" s="137"/>
      <c r="B132" s="138"/>
      <c r="C132" s="64"/>
      <c r="D132" s="52"/>
      <c r="E132" s="52"/>
      <c r="F132" s="53"/>
      <c r="G132" s="133"/>
      <c r="H132" s="134"/>
      <c r="I132" s="133"/>
      <c r="J132" s="139"/>
      <c r="K132" s="133"/>
      <c r="L132" s="134"/>
      <c r="M132" s="133"/>
      <c r="N132" s="140"/>
      <c r="O132" s="36">
        <f t="shared" si="7"/>
        <v>0</v>
      </c>
      <c r="P132" s="37">
        <f t="shared" si="8"/>
        <v>0</v>
      </c>
    </row>
    <row r="133" spans="1:16" s="30" customFormat="1" ht="11.25" hidden="1" customHeight="1" x14ac:dyDescent="0.2">
      <c r="A133" s="137"/>
      <c r="B133" s="65"/>
      <c r="C133" s="64"/>
      <c r="D133" s="52"/>
      <c r="E133" s="52"/>
      <c r="F133" s="53"/>
      <c r="G133" s="133"/>
      <c r="H133" s="134"/>
      <c r="I133" s="133"/>
      <c r="J133" s="139"/>
      <c r="K133" s="133"/>
      <c r="L133" s="134"/>
      <c r="M133" s="133"/>
      <c r="N133" s="140"/>
      <c r="O133" s="36">
        <f t="shared" si="7"/>
        <v>0</v>
      </c>
      <c r="P133" s="37">
        <f t="shared" si="8"/>
        <v>0</v>
      </c>
    </row>
    <row r="134" spans="1:16" s="30" customFormat="1" ht="11.25" hidden="1" customHeight="1" x14ac:dyDescent="0.2">
      <c r="A134" s="137"/>
      <c r="B134" s="138"/>
      <c r="C134" s="64"/>
      <c r="D134" s="52"/>
      <c r="E134" s="52"/>
      <c r="F134" s="53"/>
      <c r="G134" s="133"/>
      <c r="H134" s="134"/>
      <c r="I134" s="133"/>
      <c r="J134" s="139"/>
      <c r="K134" s="133"/>
      <c r="L134" s="134"/>
      <c r="M134" s="133"/>
      <c r="N134" s="140"/>
      <c r="O134" s="36">
        <f t="shared" si="7"/>
        <v>0</v>
      </c>
      <c r="P134" s="37">
        <f t="shared" si="8"/>
        <v>0</v>
      </c>
    </row>
    <row r="135" spans="1:16" s="30" customFormat="1" ht="11.25" hidden="1" customHeight="1" x14ac:dyDescent="0.2">
      <c r="A135" s="137"/>
      <c r="B135" s="65"/>
      <c r="C135" s="64"/>
      <c r="D135" s="52"/>
      <c r="E135" s="52"/>
      <c r="F135" s="53"/>
      <c r="G135" s="133"/>
      <c r="H135" s="134"/>
      <c r="I135" s="133"/>
      <c r="J135" s="139"/>
      <c r="K135" s="133"/>
      <c r="L135" s="134"/>
      <c r="M135" s="133"/>
      <c r="N135" s="140"/>
      <c r="O135" s="36">
        <f t="shared" si="7"/>
        <v>0</v>
      </c>
      <c r="P135" s="37">
        <f t="shared" si="8"/>
        <v>0</v>
      </c>
    </row>
    <row r="136" spans="1:16" s="30" customFormat="1" ht="11.25" hidden="1" customHeight="1" x14ac:dyDescent="0.2">
      <c r="A136" s="137"/>
      <c r="B136" s="138"/>
      <c r="C136" s="64"/>
      <c r="D136" s="52"/>
      <c r="E136" s="52"/>
      <c r="F136" s="53"/>
      <c r="G136" s="133"/>
      <c r="H136" s="134"/>
      <c r="I136" s="133"/>
      <c r="J136" s="139"/>
      <c r="K136" s="133"/>
      <c r="L136" s="134"/>
      <c r="M136" s="133"/>
      <c r="N136" s="140"/>
      <c r="O136" s="36">
        <f t="shared" si="7"/>
        <v>0</v>
      </c>
      <c r="P136" s="37">
        <f t="shared" si="8"/>
        <v>0</v>
      </c>
    </row>
    <row r="137" spans="1:16" s="30" customFormat="1" ht="11.25" hidden="1" customHeight="1" x14ac:dyDescent="0.2">
      <c r="A137" s="137"/>
      <c r="B137" s="65"/>
      <c r="C137" s="64"/>
      <c r="D137" s="52"/>
      <c r="E137" s="52"/>
      <c r="F137" s="53"/>
      <c r="G137" s="133"/>
      <c r="H137" s="134"/>
      <c r="I137" s="133"/>
      <c r="J137" s="139"/>
      <c r="K137" s="133"/>
      <c r="L137" s="134"/>
      <c r="M137" s="133"/>
      <c r="N137" s="140"/>
      <c r="O137" s="36">
        <f t="shared" si="7"/>
        <v>0</v>
      </c>
      <c r="P137" s="37">
        <f t="shared" si="8"/>
        <v>0</v>
      </c>
    </row>
    <row r="138" spans="1:16" s="30" customFormat="1" ht="13.5" hidden="1" customHeight="1" x14ac:dyDescent="0.2">
      <c r="A138" s="137"/>
      <c r="B138" s="138"/>
      <c r="C138" s="64"/>
      <c r="D138" s="52"/>
      <c r="E138" s="52"/>
      <c r="F138" s="53"/>
      <c r="G138" s="133"/>
      <c r="H138" s="134"/>
      <c r="I138" s="133"/>
      <c r="J138" s="139"/>
      <c r="K138" s="133"/>
      <c r="L138" s="134"/>
      <c r="M138" s="133"/>
      <c r="N138" s="140"/>
      <c r="O138" s="36">
        <f t="shared" si="7"/>
        <v>0</v>
      </c>
      <c r="P138" s="37">
        <f t="shared" si="8"/>
        <v>0</v>
      </c>
    </row>
    <row r="139" spans="1:16" s="30" customFormat="1" ht="11.25" hidden="1" customHeight="1" x14ac:dyDescent="0.2">
      <c r="A139" s="137"/>
      <c r="B139" s="65"/>
      <c r="C139" s="64"/>
      <c r="D139" s="52"/>
      <c r="E139" s="52"/>
      <c r="F139" s="53"/>
      <c r="G139" s="133"/>
      <c r="H139" s="134"/>
      <c r="I139" s="133"/>
      <c r="J139" s="139"/>
      <c r="K139" s="133"/>
      <c r="L139" s="134"/>
      <c r="M139" s="133"/>
      <c r="N139" s="140"/>
      <c r="O139" s="36">
        <f t="shared" si="7"/>
        <v>0</v>
      </c>
      <c r="P139" s="37">
        <f t="shared" si="8"/>
        <v>0</v>
      </c>
    </row>
    <row r="140" spans="1:16" s="30" customFormat="1" ht="11.25" hidden="1" customHeight="1" x14ac:dyDescent="0.2">
      <c r="A140" s="137"/>
      <c r="B140" s="138"/>
      <c r="C140" s="64"/>
      <c r="D140" s="52"/>
      <c r="E140" s="52"/>
      <c r="F140" s="53"/>
      <c r="G140" s="133"/>
      <c r="H140" s="134"/>
      <c r="I140" s="133"/>
      <c r="J140" s="139"/>
      <c r="K140" s="133"/>
      <c r="L140" s="134"/>
      <c r="M140" s="133"/>
      <c r="N140" s="140"/>
      <c r="O140" s="36">
        <f t="shared" si="7"/>
        <v>0</v>
      </c>
      <c r="P140" s="37">
        <f t="shared" si="8"/>
        <v>0</v>
      </c>
    </row>
    <row r="141" spans="1:16" s="30" customFormat="1" ht="11.25" hidden="1" customHeight="1" x14ac:dyDescent="0.2">
      <c r="A141" s="137"/>
      <c r="B141" s="65"/>
      <c r="C141" s="64"/>
      <c r="D141" s="52"/>
      <c r="E141" s="52"/>
      <c r="F141" s="53"/>
      <c r="G141" s="133"/>
      <c r="H141" s="134"/>
      <c r="I141" s="133"/>
      <c r="J141" s="139"/>
      <c r="K141" s="133"/>
      <c r="L141" s="134"/>
      <c r="M141" s="133"/>
      <c r="N141" s="140"/>
      <c r="O141" s="36">
        <f t="shared" si="7"/>
        <v>0</v>
      </c>
      <c r="P141" s="37">
        <f t="shared" si="8"/>
        <v>0</v>
      </c>
    </row>
    <row r="142" spans="1:16" s="30" customFormat="1" ht="11.25" hidden="1" customHeight="1" x14ac:dyDescent="0.2">
      <c r="A142" s="137"/>
      <c r="B142" s="138"/>
      <c r="C142" s="64"/>
      <c r="D142" s="52"/>
      <c r="E142" s="52"/>
      <c r="F142" s="53"/>
      <c r="G142" s="133"/>
      <c r="H142" s="134"/>
      <c r="I142" s="133"/>
      <c r="J142" s="139"/>
      <c r="K142" s="133"/>
      <c r="L142" s="134"/>
      <c r="M142" s="133"/>
      <c r="N142" s="140"/>
      <c r="O142" s="36">
        <f t="shared" si="7"/>
        <v>0</v>
      </c>
      <c r="P142" s="37">
        <f t="shared" si="8"/>
        <v>0</v>
      </c>
    </row>
    <row r="143" spans="1:16" s="30" customFormat="1" ht="11.25" hidden="1" customHeight="1" x14ac:dyDescent="0.2">
      <c r="A143" s="137"/>
      <c r="B143" s="65"/>
      <c r="C143" s="64"/>
      <c r="D143" s="52"/>
      <c r="E143" s="52"/>
      <c r="F143" s="53"/>
      <c r="G143" s="133"/>
      <c r="H143" s="134"/>
      <c r="I143" s="133"/>
      <c r="J143" s="139"/>
      <c r="K143" s="133"/>
      <c r="L143" s="134"/>
      <c r="M143" s="133"/>
      <c r="N143" s="140"/>
      <c r="O143" s="36">
        <f t="shared" si="7"/>
        <v>0</v>
      </c>
      <c r="P143" s="37">
        <f t="shared" si="8"/>
        <v>0</v>
      </c>
    </row>
    <row r="144" spans="1:16" s="30" customFormat="1" ht="11.25" hidden="1" customHeight="1" x14ac:dyDescent="0.2">
      <c r="A144" s="137"/>
      <c r="B144" s="138"/>
      <c r="C144" s="64"/>
      <c r="D144" s="52"/>
      <c r="E144" s="52"/>
      <c r="F144" s="53"/>
      <c r="G144" s="133"/>
      <c r="H144" s="134"/>
      <c r="I144" s="133"/>
      <c r="J144" s="139"/>
      <c r="K144" s="133"/>
      <c r="L144" s="134"/>
      <c r="M144" s="133"/>
      <c r="N144" s="140"/>
      <c r="O144" s="36">
        <f t="shared" si="7"/>
        <v>0</v>
      </c>
      <c r="P144" s="37">
        <f t="shared" si="8"/>
        <v>0</v>
      </c>
    </row>
    <row r="145" spans="1:16" s="30" customFormat="1" ht="11.25" hidden="1" customHeight="1" x14ac:dyDescent="0.2">
      <c r="A145" s="137"/>
      <c r="B145" s="65"/>
      <c r="C145" s="64"/>
      <c r="D145" s="52"/>
      <c r="E145" s="52"/>
      <c r="F145" s="53"/>
      <c r="G145" s="133"/>
      <c r="H145" s="134"/>
      <c r="I145" s="133"/>
      <c r="J145" s="139"/>
      <c r="K145" s="133"/>
      <c r="L145" s="134"/>
      <c r="M145" s="133"/>
      <c r="N145" s="140"/>
      <c r="O145" s="36">
        <f t="shared" si="7"/>
        <v>0</v>
      </c>
      <c r="P145" s="37">
        <f t="shared" si="8"/>
        <v>0</v>
      </c>
    </row>
    <row r="146" spans="1:16" s="30" customFormat="1" ht="11.25" hidden="1" customHeight="1" x14ac:dyDescent="0.2">
      <c r="A146" s="137"/>
      <c r="B146" s="138"/>
      <c r="C146" s="64"/>
      <c r="D146" s="52"/>
      <c r="E146" s="52"/>
      <c r="F146" s="53"/>
      <c r="G146" s="133"/>
      <c r="H146" s="134"/>
      <c r="I146" s="133"/>
      <c r="J146" s="139"/>
      <c r="K146" s="133"/>
      <c r="L146" s="134"/>
      <c r="M146" s="133"/>
      <c r="N146" s="140"/>
      <c r="O146" s="36">
        <f t="shared" si="7"/>
        <v>0</v>
      </c>
      <c r="P146" s="37">
        <f t="shared" si="8"/>
        <v>0</v>
      </c>
    </row>
    <row r="147" spans="1:16" s="30" customFormat="1" ht="11.25" hidden="1" customHeight="1" x14ac:dyDescent="0.2">
      <c r="A147" s="137"/>
      <c r="B147" s="65"/>
      <c r="C147" s="64"/>
      <c r="D147" s="52"/>
      <c r="E147" s="52"/>
      <c r="F147" s="53"/>
      <c r="G147" s="133"/>
      <c r="H147" s="134"/>
      <c r="I147" s="133"/>
      <c r="J147" s="139"/>
      <c r="K147" s="133"/>
      <c r="L147" s="134"/>
      <c r="M147" s="133"/>
      <c r="N147" s="140"/>
      <c r="O147" s="36">
        <f t="shared" si="7"/>
        <v>0</v>
      </c>
      <c r="P147" s="37">
        <f t="shared" si="8"/>
        <v>0</v>
      </c>
    </row>
    <row r="148" spans="1:16" s="30" customFormat="1" ht="11.25" hidden="1" customHeight="1" x14ac:dyDescent="0.2">
      <c r="A148" s="137"/>
      <c r="B148" s="138"/>
      <c r="C148" s="64"/>
      <c r="D148" s="52"/>
      <c r="E148" s="52"/>
      <c r="F148" s="53"/>
      <c r="G148" s="133"/>
      <c r="H148" s="134"/>
      <c r="I148" s="133"/>
      <c r="J148" s="139"/>
      <c r="K148" s="133"/>
      <c r="L148" s="134"/>
      <c r="M148" s="133"/>
      <c r="N148" s="140"/>
      <c r="O148" s="36">
        <f t="shared" si="7"/>
        <v>0</v>
      </c>
      <c r="P148" s="37">
        <f t="shared" si="8"/>
        <v>0</v>
      </c>
    </row>
    <row r="149" spans="1:16" s="30" customFormat="1" ht="11.25" hidden="1" customHeight="1" x14ac:dyDescent="0.2">
      <c r="A149" s="137"/>
      <c r="B149" s="65"/>
      <c r="C149" s="64"/>
      <c r="D149" s="52"/>
      <c r="E149" s="52"/>
      <c r="F149" s="53"/>
      <c r="G149" s="133"/>
      <c r="H149" s="134"/>
      <c r="I149" s="133"/>
      <c r="J149" s="139"/>
      <c r="K149" s="133"/>
      <c r="L149" s="134"/>
      <c r="M149" s="133"/>
      <c r="N149" s="140"/>
      <c r="O149" s="36">
        <f t="shared" si="7"/>
        <v>0</v>
      </c>
      <c r="P149" s="37">
        <f t="shared" si="8"/>
        <v>0</v>
      </c>
    </row>
    <row r="150" spans="1:16" s="30" customFormat="1" ht="11.25" hidden="1" customHeight="1" x14ac:dyDescent="0.2">
      <c r="A150" s="137"/>
      <c r="B150" s="138"/>
      <c r="C150" s="64"/>
      <c r="D150" s="52"/>
      <c r="E150" s="52"/>
      <c r="F150" s="53"/>
      <c r="G150" s="133"/>
      <c r="H150" s="134"/>
      <c r="I150" s="133"/>
      <c r="J150" s="139"/>
      <c r="K150" s="133"/>
      <c r="L150" s="134"/>
      <c r="M150" s="133"/>
      <c r="N150" s="140"/>
      <c r="O150" s="36">
        <f t="shared" si="7"/>
        <v>0</v>
      </c>
      <c r="P150" s="37">
        <f t="shared" si="8"/>
        <v>0</v>
      </c>
    </row>
    <row r="151" spans="1:16" s="30" customFormat="1" ht="11.25" hidden="1" customHeight="1" x14ac:dyDescent="0.2">
      <c r="A151" s="137"/>
      <c r="B151" s="65"/>
      <c r="C151" s="64"/>
      <c r="D151" s="52"/>
      <c r="E151" s="52"/>
      <c r="F151" s="53"/>
      <c r="G151" s="133"/>
      <c r="H151" s="134"/>
      <c r="I151" s="133"/>
      <c r="J151" s="139"/>
      <c r="K151" s="133"/>
      <c r="L151" s="134"/>
      <c r="M151" s="133"/>
      <c r="N151" s="140"/>
      <c r="O151" s="36">
        <f t="shared" si="7"/>
        <v>0</v>
      </c>
      <c r="P151" s="37">
        <f t="shared" si="8"/>
        <v>0</v>
      </c>
    </row>
    <row r="152" spans="1:16" s="30" customFormat="1" ht="11.25" hidden="1" customHeight="1" x14ac:dyDescent="0.2">
      <c r="A152" s="137"/>
      <c r="B152" s="138"/>
      <c r="C152" s="64"/>
      <c r="D152" s="52"/>
      <c r="E152" s="52"/>
      <c r="F152" s="53"/>
      <c r="G152" s="133"/>
      <c r="H152" s="134"/>
      <c r="I152" s="133"/>
      <c r="J152" s="139"/>
      <c r="K152" s="133"/>
      <c r="L152" s="134"/>
      <c r="M152" s="133"/>
      <c r="N152" s="140"/>
      <c r="O152" s="36">
        <f t="shared" si="7"/>
        <v>0</v>
      </c>
      <c r="P152" s="37">
        <f t="shared" si="8"/>
        <v>0</v>
      </c>
    </row>
    <row r="153" spans="1:16" s="30" customFormat="1" x14ac:dyDescent="0.2">
      <c r="A153" s="137"/>
      <c r="B153" s="65"/>
      <c r="C153" s="64"/>
      <c r="D153" s="52"/>
      <c r="E153" s="52"/>
      <c r="F153" s="53"/>
      <c r="G153" s="143"/>
      <c r="H153" s="144"/>
      <c r="I153" s="141"/>
      <c r="J153" s="1"/>
      <c r="K153" s="141"/>
      <c r="L153" s="111"/>
      <c r="M153" s="141"/>
      <c r="N153" s="1"/>
      <c r="O153" s="136">
        <f t="shared" si="7"/>
        <v>0</v>
      </c>
      <c r="P153" s="37">
        <f t="shared" si="8"/>
        <v>0</v>
      </c>
    </row>
    <row r="154" spans="1:16" ht="12" thickBot="1" x14ac:dyDescent="0.25">
      <c r="A154" s="38"/>
      <c r="B154" s="39"/>
      <c r="C154" s="39"/>
      <c r="D154" s="39"/>
      <c r="E154" s="39"/>
      <c r="F154" s="39"/>
      <c r="G154" s="142"/>
      <c r="H154" s="142">
        <f t="shared" ref="H154:P154" si="9">SUM(H34:H153)</f>
        <v>0</v>
      </c>
      <c r="I154" s="43">
        <f t="shared" si="9"/>
        <v>29</v>
      </c>
      <c r="J154" s="43">
        <f t="shared" si="9"/>
        <v>0</v>
      </c>
      <c r="K154" s="43">
        <f t="shared" si="9"/>
        <v>200</v>
      </c>
      <c r="L154" s="43">
        <f t="shared" si="9"/>
        <v>0</v>
      </c>
      <c r="M154" s="43">
        <f t="shared" si="9"/>
        <v>0</v>
      </c>
      <c r="N154" s="43">
        <f t="shared" si="9"/>
        <v>28</v>
      </c>
      <c r="O154" s="44">
        <f t="shared" si="9"/>
        <v>396</v>
      </c>
      <c r="P154" s="45">
        <f t="shared" si="9"/>
        <v>304.8</v>
      </c>
    </row>
    <row r="155" spans="1:16" x14ac:dyDescent="0.2">
      <c r="G155" s="42"/>
    </row>
    <row r="156" spans="1:16" x14ac:dyDescent="0.2">
      <c r="G156" s="42"/>
    </row>
    <row r="157" spans="1:16" ht="12" thickBot="1" x14ac:dyDescent="0.25">
      <c r="B157" s="33" t="s">
        <v>79</v>
      </c>
      <c r="C157" s="33"/>
      <c r="D157" s="33"/>
      <c r="E157" s="33"/>
      <c r="F157" s="34"/>
      <c r="G157" s="34"/>
      <c r="H157" s="34"/>
      <c r="I157" s="34"/>
      <c r="J157" s="34"/>
      <c r="K157" s="34"/>
      <c r="L157" s="34"/>
      <c r="M157" s="34"/>
      <c r="N157" s="34"/>
      <c r="O157" s="35"/>
      <c r="P157" s="35"/>
    </row>
    <row r="158" spans="1:16" s="200" customFormat="1" x14ac:dyDescent="0.2">
      <c r="A158" s="137"/>
      <c r="B158" s="138" t="s">
        <v>122</v>
      </c>
      <c r="C158" s="64"/>
      <c r="D158" s="188"/>
      <c r="E158" s="188"/>
      <c r="F158" s="189"/>
      <c r="G158" s="133">
        <v>27</v>
      </c>
      <c r="H158" s="134"/>
      <c r="I158" s="133">
        <v>7</v>
      </c>
      <c r="J158" s="139"/>
      <c r="K158" s="133"/>
      <c r="L158" s="134">
        <v>1</v>
      </c>
      <c r="M158" s="133"/>
      <c r="N158" s="140"/>
      <c r="O158" s="135">
        <f t="shared" ref="O158:O186" si="10">SUM(F158:N158)</f>
        <v>35</v>
      </c>
      <c r="P158" s="201">
        <f t="shared" ref="P158:P186" si="11">(F158*$F$3)+(G158*$G$3)+(H158*$H$3)+(I158*$I$3)+(J158*$J$3)+(K158*$K$3)+(L158*$L$3)+(M158*$M$3)+(N158*$N$3)</f>
        <v>11.25</v>
      </c>
    </row>
    <row r="159" spans="1:16" s="200" customFormat="1" x14ac:dyDescent="0.2">
      <c r="A159" s="137"/>
      <c r="B159" s="65" t="s">
        <v>123</v>
      </c>
      <c r="C159" s="64"/>
      <c r="D159" s="188"/>
      <c r="E159" s="188"/>
      <c r="F159" s="189"/>
      <c r="G159" s="133">
        <v>50</v>
      </c>
      <c r="H159" s="134"/>
      <c r="I159" s="133"/>
      <c r="J159" s="139"/>
      <c r="K159" s="133"/>
      <c r="L159" s="134"/>
      <c r="M159" s="133"/>
      <c r="N159" s="140"/>
      <c r="O159" s="135">
        <f t="shared" si="10"/>
        <v>50</v>
      </c>
      <c r="P159" s="201">
        <f t="shared" si="11"/>
        <v>12.5</v>
      </c>
    </row>
    <row r="160" spans="1:16" s="200" customFormat="1" x14ac:dyDescent="0.2">
      <c r="A160" s="137"/>
      <c r="B160" s="138" t="s">
        <v>124</v>
      </c>
      <c r="C160" s="64"/>
      <c r="D160" s="188"/>
      <c r="E160" s="188"/>
      <c r="F160" s="189"/>
      <c r="G160" s="133">
        <v>200</v>
      </c>
      <c r="H160" s="134"/>
      <c r="I160" s="133"/>
      <c r="J160" s="139"/>
      <c r="K160" s="133"/>
      <c r="L160" s="134">
        <v>4</v>
      </c>
      <c r="M160" s="133"/>
      <c r="N160" s="140"/>
      <c r="O160" s="135">
        <f t="shared" si="10"/>
        <v>204</v>
      </c>
      <c r="P160" s="201">
        <f t="shared" si="11"/>
        <v>54</v>
      </c>
    </row>
    <row r="161" spans="1:16" s="200" customFormat="1" x14ac:dyDescent="0.2">
      <c r="A161" s="137"/>
      <c r="B161" s="65" t="s">
        <v>125</v>
      </c>
      <c r="C161" s="64"/>
      <c r="D161" s="188"/>
      <c r="E161" s="188"/>
      <c r="F161" s="189"/>
      <c r="G161" s="133">
        <v>84</v>
      </c>
      <c r="H161" s="134"/>
      <c r="I161" s="133"/>
      <c r="J161" s="139"/>
      <c r="K161" s="133"/>
      <c r="L161" s="134"/>
      <c r="M161" s="133"/>
      <c r="N161" s="140"/>
      <c r="O161" s="135">
        <f t="shared" si="10"/>
        <v>84</v>
      </c>
      <c r="P161" s="201">
        <f t="shared" si="11"/>
        <v>21</v>
      </c>
    </row>
    <row r="162" spans="1:16" s="200" customFormat="1" x14ac:dyDescent="0.2">
      <c r="A162" s="137"/>
      <c r="B162" s="138" t="s">
        <v>126</v>
      </c>
      <c r="C162" s="64"/>
      <c r="D162" s="188"/>
      <c r="E162" s="188"/>
      <c r="F162" s="189"/>
      <c r="G162" s="133">
        <v>15</v>
      </c>
      <c r="H162" s="134"/>
      <c r="I162" s="133">
        <v>15</v>
      </c>
      <c r="J162" s="139"/>
      <c r="K162" s="133"/>
      <c r="L162" s="134"/>
      <c r="M162" s="133"/>
      <c r="N162" s="140"/>
      <c r="O162" s="135">
        <f t="shared" si="10"/>
        <v>30</v>
      </c>
      <c r="P162" s="201">
        <f t="shared" si="11"/>
        <v>11.25</v>
      </c>
    </row>
    <row r="163" spans="1:16" s="200" customFormat="1" x14ac:dyDescent="0.2">
      <c r="A163" s="137"/>
      <c r="B163" s="138" t="s">
        <v>127</v>
      </c>
      <c r="C163" s="64"/>
      <c r="D163" s="188"/>
      <c r="E163" s="188"/>
      <c r="F163" s="189"/>
      <c r="G163" s="133">
        <v>40</v>
      </c>
      <c r="H163" s="134"/>
      <c r="I163" s="133">
        <v>1</v>
      </c>
      <c r="J163" s="139"/>
      <c r="K163" s="133"/>
      <c r="L163" s="134"/>
      <c r="M163" s="133"/>
      <c r="N163" s="140"/>
      <c r="O163" s="135">
        <f t="shared" ref="O163" si="12">SUM(F163:N163)</f>
        <v>41</v>
      </c>
      <c r="P163" s="201">
        <f t="shared" ref="P163" si="13">(F163*$F$3)+(G163*$G$3)+(H163*$H$3)+(I163*$I$3)+(J163*$J$3)+(K163*$K$3)+(L163*$L$3)+(M163*$M$3)+(N163*$N$3)</f>
        <v>10.5</v>
      </c>
    </row>
    <row r="164" spans="1:16" s="200" customFormat="1" x14ac:dyDescent="0.2">
      <c r="A164" s="137"/>
      <c r="B164" s="138" t="s">
        <v>128</v>
      </c>
      <c r="C164" s="64"/>
      <c r="D164" s="188"/>
      <c r="E164" s="188"/>
      <c r="F164" s="189">
        <v>536</v>
      </c>
      <c r="G164" s="133"/>
      <c r="H164" s="134"/>
      <c r="I164" s="133"/>
      <c r="J164" s="139"/>
      <c r="K164" s="133"/>
      <c r="L164" s="134"/>
      <c r="M164" s="133"/>
      <c r="N164" s="140"/>
      <c r="O164" s="135">
        <f t="shared" si="10"/>
        <v>536</v>
      </c>
      <c r="P164" s="201">
        <f t="shared" si="11"/>
        <v>53.6</v>
      </c>
    </row>
    <row r="165" spans="1:16" s="30" customFormat="1" hidden="1" x14ac:dyDescent="0.2">
      <c r="A165" s="137"/>
      <c r="B165" s="138"/>
      <c r="C165" s="64"/>
      <c r="D165" s="52"/>
      <c r="E165" s="52"/>
      <c r="F165" s="53"/>
      <c r="G165" s="133"/>
      <c r="H165" s="134"/>
      <c r="I165" s="133"/>
      <c r="J165" s="139"/>
      <c r="K165" s="133"/>
      <c r="L165" s="134"/>
      <c r="M165" s="133"/>
      <c r="N165" s="140"/>
      <c r="O165" s="135">
        <f t="shared" si="10"/>
        <v>0</v>
      </c>
      <c r="P165" s="37">
        <f t="shared" si="11"/>
        <v>0</v>
      </c>
    </row>
    <row r="166" spans="1:16" s="30" customFormat="1" hidden="1" x14ac:dyDescent="0.2">
      <c r="A166" s="137"/>
      <c r="B166" s="65"/>
      <c r="C166" s="64"/>
      <c r="D166" s="52"/>
      <c r="E166" s="52"/>
      <c r="F166" s="53"/>
      <c r="G166" s="133"/>
      <c r="H166" s="134"/>
      <c r="I166" s="133"/>
      <c r="J166" s="139"/>
      <c r="K166" s="133"/>
      <c r="L166" s="134"/>
      <c r="M166" s="133"/>
      <c r="N166" s="140"/>
      <c r="O166" s="135">
        <f t="shared" si="10"/>
        <v>0</v>
      </c>
      <c r="P166" s="37">
        <f t="shared" si="11"/>
        <v>0</v>
      </c>
    </row>
    <row r="167" spans="1:16" s="30" customFormat="1" hidden="1" x14ac:dyDescent="0.2">
      <c r="A167" s="137"/>
      <c r="B167" s="138"/>
      <c r="C167" s="64"/>
      <c r="D167" s="52"/>
      <c r="E167" s="52"/>
      <c r="F167" s="53"/>
      <c r="G167" s="133"/>
      <c r="H167" s="134"/>
      <c r="I167" s="133"/>
      <c r="J167" s="139"/>
      <c r="K167" s="133"/>
      <c r="L167" s="134"/>
      <c r="M167" s="133"/>
      <c r="N167" s="140"/>
      <c r="O167" s="135">
        <f t="shared" si="10"/>
        <v>0</v>
      </c>
      <c r="P167" s="37">
        <f t="shared" si="11"/>
        <v>0</v>
      </c>
    </row>
    <row r="168" spans="1:16" s="30" customFormat="1" hidden="1" x14ac:dyDescent="0.2">
      <c r="A168" s="137"/>
      <c r="B168" s="65"/>
      <c r="C168" s="64"/>
      <c r="D168" s="52"/>
      <c r="E168" s="52"/>
      <c r="F168" s="53"/>
      <c r="G168" s="133"/>
      <c r="H168" s="134"/>
      <c r="I168" s="133"/>
      <c r="J168" s="139"/>
      <c r="K168" s="133"/>
      <c r="L168" s="134"/>
      <c r="M168" s="133"/>
      <c r="N168" s="140"/>
      <c r="O168" s="135">
        <f t="shared" si="10"/>
        <v>0</v>
      </c>
      <c r="P168" s="37">
        <f t="shared" si="11"/>
        <v>0</v>
      </c>
    </row>
    <row r="169" spans="1:16" s="30" customFormat="1" hidden="1" x14ac:dyDescent="0.2">
      <c r="A169" s="137"/>
      <c r="B169" s="138"/>
      <c r="C169" s="64"/>
      <c r="D169" s="52"/>
      <c r="E169" s="52"/>
      <c r="F169" s="53"/>
      <c r="G169" s="133"/>
      <c r="H169" s="134"/>
      <c r="I169" s="133"/>
      <c r="J169" s="139"/>
      <c r="K169" s="133"/>
      <c r="L169" s="134"/>
      <c r="M169" s="133"/>
      <c r="N169" s="140"/>
      <c r="O169" s="135">
        <f t="shared" si="10"/>
        <v>0</v>
      </c>
      <c r="P169" s="37">
        <f t="shared" si="11"/>
        <v>0</v>
      </c>
    </row>
    <row r="170" spans="1:16" s="30" customFormat="1" hidden="1" x14ac:dyDescent="0.2">
      <c r="A170" s="137"/>
      <c r="B170" s="65"/>
      <c r="C170" s="64"/>
      <c r="D170" s="52"/>
      <c r="E170" s="52"/>
      <c r="F170" s="53"/>
      <c r="G170" s="133"/>
      <c r="H170" s="134"/>
      <c r="I170" s="133"/>
      <c r="J170" s="139"/>
      <c r="K170" s="133"/>
      <c r="L170" s="134"/>
      <c r="M170" s="133"/>
      <c r="N170" s="140"/>
      <c r="O170" s="135">
        <f t="shared" si="10"/>
        <v>0</v>
      </c>
      <c r="P170" s="37">
        <f t="shared" si="11"/>
        <v>0</v>
      </c>
    </row>
    <row r="171" spans="1:16" s="30" customFormat="1" hidden="1" x14ac:dyDescent="0.2">
      <c r="A171" s="137"/>
      <c r="B171" s="138"/>
      <c r="C171" s="64"/>
      <c r="D171" s="52"/>
      <c r="E171" s="52"/>
      <c r="F171" s="53"/>
      <c r="G171" s="133"/>
      <c r="H171" s="134"/>
      <c r="I171" s="133"/>
      <c r="J171" s="139"/>
      <c r="K171" s="133"/>
      <c r="L171" s="134"/>
      <c r="M171" s="133"/>
      <c r="N171" s="140"/>
      <c r="O171" s="135">
        <f t="shared" si="10"/>
        <v>0</v>
      </c>
      <c r="P171" s="37">
        <f t="shared" si="11"/>
        <v>0</v>
      </c>
    </row>
    <row r="172" spans="1:16" s="30" customFormat="1" hidden="1" x14ac:dyDescent="0.2">
      <c r="A172" s="137"/>
      <c r="B172" s="65"/>
      <c r="C172" s="64"/>
      <c r="D172" s="52"/>
      <c r="E172" s="52"/>
      <c r="F172" s="53"/>
      <c r="G172" s="133"/>
      <c r="H172" s="134"/>
      <c r="I172" s="133"/>
      <c r="J172" s="139"/>
      <c r="K172" s="133"/>
      <c r="L172" s="134"/>
      <c r="M172" s="133"/>
      <c r="N172" s="140"/>
      <c r="O172" s="135">
        <f t="shared" si="10"/>
        <v>0</v>
      </c>
      <c r="P172" s="37">
        <f t="shared" si="11"/>
        <v>0</v>
      </c>
    </row>
    <row r="173" spans="1:16" s="30" customFormat="1" hidden="1" x14ac:dyDescent="0.2">
      <c r="A173" s="137"/>
      <c r="B173" s="138"/>
      <c r="C173" s="64"/>
      <c r="D173" s="52"/>
      <c r="E173" s="52"/>
      <c r="F173" s="53"/>
      <c r="G173" s="133"/>
      <c r="H173" s="134"/>
      <c r="I173" s="133"/>
      <c r="J173" s="139"/>
      <c r="K173" s="133"/>
      <c r="L173" s="134"/>
      <c r="M173" s="133"/>
      <c r="N173" s="140"/>
      <c r="O173" s="135">
        <f t="shared" si="10"/>
        <v>0</v>
      </c>
      <c r="P173" s="37">
        <f t="shared" si="11"/>
        <v>0</v>
      </c>
    </row>
    <row r="174" spans="1:16" s="30" customFormat="1" hidden="1" x14ac:dyDescent="0.2">
      <c r="A174" s="137"/>
      <c r="B174" s="65"/>
      <c r="C174" s="64"/>
      <c r="D174" s="52"/>
      <c r="E174" s="52"/>
      <c r="F174" s="53"/>
      <c r="G174" s="133"/>
      <c r="H174" s="134"/>
      <c r="I174" s="133"/>
      <c r="J174" s="139"/>
      <c r="K174" s="133"/>
      <c r="L174" s="134"/>
      <c r="M174" s="133"/>
      <c r="N174" s="140"/>
      <c r="O174" s="135">
        <f t="shared" si="10"/>
        <v>0</v>
      </c>
      <c r="P174" s="37">
        <f t="shared" si="11"/>
        <v>0</v>
      </c>
    </row>
    <row r="175" spans="1:16" s="30" customFormat="1" hidden="1" x14ac:dyDescent="0.2">
      <c r="A175" s="137"/>
      <c r="B175" s="138"/>
      <c r="C175" s="64"/>
      <c r="D175" s="52"/>
      <c r="E175" s="52"/>
      <c r="F175" s="53"/>
      <c r="G175" s="133"/>
      <c r="H175" s="134"/>
      <c r="I175" s="133"/>
      <c r="J175" s="139"/>
      <c r="K175" s="133"/>
      <c r="L175" s="134"/>
      <c r="M175" s="133"/>
      <c r="N175" s="140"/>
      <c r="O175" s="135">
        <f t="shared" si="10"/>
        <v>0</v>
      </c>
      <c r="P175" s="37">
        <f t="shared" si="11"/>
        <v>0</v>
      </c>
    </row>
    <row r="176" spans="1:16" s="30" customFormat="1" hidden="1" x14ac:dyDescent="0.2">
      <c r="A176" s="137"/>
      <c r="B176" s="65"/>
      <c r="C176" s="64"/>
      <c r="D176" s="52"/>
      <c r="E176" s="52"/>
      <c r="F176" s="53"/>
      <c r="G176" s="133"/>
      <c r="H176" s="134"/>
      <c r="I176" s="133"/>
      <c r="J176" s="139"/>
      <c r="K176" s="133"/>
      <c r="L176" s="134"/>
      <c r="M176" s="133"/>
      <c r="N176" s="140"/>
      <c r="O176" s="135">
        <f t="shared" si="10"/>
        <v>0</v>
      </c>
      <c r="P176" s="37">
        <f t="shared" si="11"/>
        <v>0</v>
      </c>
    </row>
    <row r="177" spans="1:16" s="30" customFormat="1" hidden="1" x14ac:dyDescent="0.2">
      <c r="A177" s="137"/>
      <c r="B177" s="138"/>
      <c r="C177" s="64"/>
      <c r="D177" s="52"/>
      <c r="E177" s="52"/>
      <c r="F177" s="53"/>
      <c r="G177" s="133"/>
      <c r="H177" s="134"/>
      <c r="I177" s="133"/>
      <c r="J177" s="139"/>
      <c r="K177" s="133"/>
      <c r="L177" s="134"/>
      <c r="M177" s="133"/>
      <c r="N177" s="140"/>
      <c r="O177" s="135">
        <f t="shared" si="10"/>
        <v>0</v>
      </c>
      <c r="P177" s="37">
        <f t="shared" si="11"/>
        <v>0</v>
      </c>
    </row>
    <row r="178" spans="1:16" s="30" customFormat="1" hidden="1" x14ac:dyDescent="0.2">
      <c r="A178" s="137"/>
      <c r="B178" s="65"/>
      <c r="C178" s="64"/>
      <c r="D178" s="52"/>
      <c r="E178" s="52"/>
      <c r="F178" s="53"/>
      <c r="G178" s="133"/>
      <c r="H178" s="134"/>
      <c r="I178" s="133"/>
      <c r="J178" s="139"/>
      <c r="K178" s="133"/>
      <c r="L178" s="134"/>
      <c r="M178" s="133"/>
      <c r="N178" s="140"/>
      <c r="O178" s="135">
        <f t="shared" si="10"/>
        <v>0</v>
      </c>
      <c r="P178" s="37">
        <f t="shared" si="11"/>
        <v>0</v>
      </c>
    </row>
    <row r="179" spans="1:16" s="30" customFormat="1" hidden="1" x14ac:dyDescent="0.2">
      <c r="A179" s="137"/>
      <c r="B179" s="138"/>
      <c r="C179" s="64"/>
      <c r="D179" s="52"/>
      <c r="E179" s="52"/>
      <c r="F179" s="53"/>
      <c r="G179" s="133"/>
      <c r="H179" s="134"/>
      <c r="I179" s="133"/>
      <c r="J179" s="139"/>
      <c r="K179" s="133"/>
      <c r="L179" s="134"/>
      <c r="M179" s="133"/>
      <c r="N179" s="140"/>
      <c r="O179" s="135">
        <f t="shared" si="10"/>
        <v>0</v>
      </c>
      <c r="P179" s="37">
        <f t="shared" si="11"/>
        <v>0</v>
      </c>
    </row>
    <row r="180" spans="1:16" s="30" customFormat="1" hidden="1" x14ac:dyDescent="0.2">
      <c r="A180" s="137"/>
      <c r="B180" s="65"/>
      <c r="C180" s="64"/>
      <c r="D180" s="52"/>
      <c r="E180" s="52"/>
      <c r="F180" s="53"/>
      <c r="G180" s="133"/>
      <c r="H180" s="134"/>
      <c r="I180" s="133"/>
      <c r="J180" s="139"/>
      <c r="K180" s="133"/>
      <c r="L180" s="134"/>
      <c r="M180" s="133"/>
      <c r="N180" s="140"/>
      <c r="O180" s="135">
        <f t="shared" si="10"/>
        <v>0</v>
      </c>
      <c r="P180" s="37">
        <f t="shared" si="11"/>
        <v>0</v>
      </c>
    </row>
    <row r="181" spans="1:16" s="30" customFormat="1" hidden="1" x14ac:dyDescent="0.2">
      <c r="A181" s="137"/>
      <c r="B181" s="138"/>
      <c r="C181" s="64"/>
      <c r="D181" s="52"/>
      <c r="E181" s="52"/>
      <c r="F181" s="53"/>
      <c r="G181" s="133"/>
      <c r="H181" s="134"/>
      <c r="I181" s="133"/>
      <c r="J181" s="139"/>
      <c r="K181" s="133"/>
      <c r="L181" s="134"/>
      <c r="M181" s="133"/>
      <c r="N181" s="140"/>
      <c r="O181" s="135">
        <f t="shared" si="10"/>
        <v>0</v>
      </c>
      <c r="P181" s="37">
        <f t="shared" si="11"/>
        <v>0</v>
      </c>
    </row>
    <row r="182" spans="1:16" s="30" customFormat="1" hidden="1" x14ac:dyDescent="0.2">
      <c r="A182" s="137"/>
      <c r="B182" s="65"/>
      <c r="C182" s="64"/>
      <c r="D182" s="52"/>
      <c r="E182" s="52"/>
      <c r="F182" s="53"/>
      <c r="G182" s="133"/>
      <c r="H182" s="134"/>
      <c r="I182" s="133"/>
      <c r="J182" s="139"/>
      <c r="K182" s="133"/>
      <c r="L182" s="134"/>
      <c r="M182" s="133"/>
      <c r="N182" s="140"/>
      <c r="O182" s="135">
        <f t="shared" si="10"/>
        <v>0</v>
      </c>
      <c r="P182" s="37">
        <f t="shared" si="11"/>
        <v>0</v>
      </c>
    </row>
    <row r="183" spans="1:16" s="30" customFormat="1" hidden="1" x14ac:dyDescent="0.2">
      <c r="A183" s="137"/>
      <c r="B183" s="138"/>
      <c r="C183" s="64"/>
      <c r="D183" s="52"/>
      <c r="E183" s="52"/>
      <c r="F183" s="53"/>
      <c r="G183" s="133"/>
      <c r="H183" s="134"/>
      <c r="I183" s="133"/>
      <c r="J183" s="139"/>
      <c r="K183" s="133"/>
      <c r="L183" s="134"/>
      <c r="M183" s="133"/>
      <c r="N183" s="140"/>
      <c r="O183" s="135">
        <f t="shared" si="10"/>
        <v>0</v>
      </c>
      <c r="P183" s="37">
        <f t="shared" si="11"/>
        <v>0</v>
      </c>
    </row>
    <row r="184" spans="1:16" s="30" customFormat="1" hidden="1" x14ac:dyDescent="0.2">
      <c r="A184" s="137"/>
      <c r="B184" s="65"/>
      <c r="C184" s="64"/>
      <c r="D184" s="52"/>
      <c r="E184" s="52"/>
      <c r="F184" s="53"/>
      <c r="G184" s="133"/>
      <c r="H184" s="134"/>
      <c r="I184" s="133"/>
      <c r="J184" s="139"/>
      <c r="K184" s="133"/>
      <c r="L184" s="134"/>
      <c r="M184" s="133"/>
      <c r="N184" s="140"/>
      <c r="O184" s="135">
        <f t="shared" si="10"/>
        <v>0</v>
      </c>
      <c r="P184" s="37">
        <f t="shared" si="11"/>
        <v>0</v>
      </c>
    </row>
    <row r="185" spans="1:16" s="30" customFormat="1" ht="12.75" hidden="1" customHeight="1" x14ac:dyDescent="0.2">
      <c r="A185" s="137"/>
      <c r="B185" s="138"/>
      <c r="C185" s="64"/>
      <c r="D185" s="52"/>
      <c r="E185" s="52"/>
      <c r="F185" s="53"/>
      <c r="G185" s="133"/>
      <c r="H185" s="134"/>
      <c r="I185" s="133"/>
      <c r="J185" s="139"/>
      <c r="K185" s="133"/>
      <c r="L185" s="134"/>
      <c r="M185" s="133"/>
      <c r="N185" s="140"/>
      <c r="O185" s="135">
        <f t="shared" si="10"/>
        <v>0</v>
      </c>
      <c r="P185" s="37">
        <f t="shared" si="11"/>
        <v>0</v>
      </c>
    </row>
    <row r="186" spans="1:16" s="30" customFormat="1" ht="12.75" hidden="1" customHeight="1" x14ac:dyDescent="0.2">
      <c r="A186" s="137"/>
      <c r="B186" s="65"/>
      <c r="C186" s="64"/>
      <c r="D186" s="52"/>
      <c r="E186" s="52"/>
      <c r="F186" s="53"/>
      <c r="G186" s="143"/>
      <c r="H186" s="144"/>
      <c r="I186" s="141"/>
      <c r="J186" s="1"/>
      <c r="K186" s="141"/>
      <c r="L186" s="111"/>
      <c r="M186" s="141"/>
      <c r="N186" s="1"/>
      <c r="O186" s="136">
        <f t="shared" si="10"/>
        <v>0</v>
      </c>
      <c r="P186" s="37">
        <f t="shared" si="11"/>
        <v>0</v>
      </c>
    </row>
    <row r="187" spans="1:16" ht="12" thickBot="1" x14ac:dyDescent="0.25">
      <c r="A187" s="38"/>
      <c r="B187" s="39" t="s">
        <v>21</v>
      </c>
      <c r="C187" s="39">
        <f t="shared" ref="C187:P187" si="14">SUM(C158:C186)</f>
        <v>0</v>
      </c>
      <c r="D187" s="39">
        <f t="shared" si="14"/>
        <v>0</v>
      </c>
      <c r="E187" s="39">
        <f t="shared" si="14"/>
        <v>0</v>
      </c>
      <c r="F187" s="39">
        <f t="shared" si="14"/>
        <v>536</v>
      </c>
      <c r="G187" s="142">
        <f t="shared" si="14"/>
        <v>416</v>
      </c>
      <c r="H187" s="142">
        <f t="shared" si="14"/>
        <v>0</v>
      </c>
      <c r="I187" s="43">
        <f t="shared" si="14"/>
        <v>23</v>
      </c>
      <c r="J187" s="43">
        <f t="shared" si="14"/>
        <v>0</v>
      </c>
      <c r="K187" s="43">
        <f t="shared" si="14"/>
        <v>0</v>
      </c>
      <c r="L187" s="43">
        <f t="shared" si="14"/>
        <v>5</v>
      </c>
      <c r="M187" s="43">
        <f t="shared" si="14"/>
        <v>0</v>
      </c>
      <c r="N187" s="43">
        <f t="shared" si="14"/>
        <v>0</v>
      </c>
      <c r="O187" s="44">
        <f t="shared" si="14"/>
        <v>980</v>
      </c>
      <c r="P187" s="45">
        <f t="shared" si="14"/>
        <v>174.1</v>
      </c>
    </row>
    <row r="188" spans="1:16" x14ac:dyDescent="0.2">
      <c r="A188" s="38"/>
      <c r="B188" s="54"/>
      <c r="C188" s="54"/>
      <c r="D188" s="54"/>
      <c r="E188" s="54"/>
      <c r="F188" s="54"/>
      <c r="G188" s="55"/>
      <c r="H188" s="55"/>
      <c r="I188" s="55"/>
      <c r="J188" s="55"/>
      <c r="K188" s="55"/>
      <c r="L188" s="55"/>
      <c r="M188" s="55"/>
      <c r="N188" s="55"/>
      <c r="O188" s="56"/>
      <c r="P188" s="57"/>
    </row>
    <row r="189" spans="1:16" x14ac:dyDescent="0.2">
      <c r="A189" s="38"/>
      <c r="B189" s="54"/>
      <c r="C189" s="54"/>
      <c r="D189" s="54"/>
      <c r="E189" s="54"/>
      <c r="F189" s="54"/>
      <c r="G189" s="55"/>
      <c r="H189" s="55"/>
      <c r="I189" s="55"/>
      <c r="J189" s="55"/>
      <c r="K189" s="55"/>
      <c r="L189" s="55"/>
      <c r="M189" s="55"/>
      <c r="N189" s="55"/>
      <c r="O189" s="56"/>
      <c r="P189" s="57"/>
    </row>
    <row r="190" spans="1:16" ht="12" thickBot="1" x14ac:dyDescent="0.25">
      <c r="B190" s="33" t="s">
        <v>23</v>
      </c>
      <c r="C190" s="33"/>
      <c r="D190" s="33"/>
      <c r="E190" s="33"/>
      <c r="F190" s="34"/>
      <c r="G190" s="34"/>
      <c r="H190" s="34"/>
      <c r="I190" s="34"/>
      <c r="J190" s="34"/>
      <c r="K190" s="34"/>
      <c r="L190" s="34"/>
      <c r="M190" s="34"/>
      <c r="N190" s="34"/>
      <c r="O190" s="35"/>
      <c r="P190" s="35"/>
    </row>
    <row r="191" spans="1:16" s="30" customFormat="1" x14ac:dyDescent="0.2">
      <c r="A191" s="1"/>
      <c r="B191" s="186" t="s">
        <v>82</v>
      </c>
      <c r="C191" s="187"/>
      <c r="D191" s="188"/>
      <c r="E191" s="188"/>
      <c r="F191" s="189"/>
      <c r="G191" s="190">
        <v>58</v>
      </c>
      <c r="H191" s="191"/>
      <c r="I191" s="192">
        <v>44</v>
      </c>
      <c r="J191" s="191"/>
      <c r="K191" s="190">
        <v>1</v>
      </c>
      <c r="L191" s="62"/>
      <c r="M191" s="59"/>
      <c r="N191" s="60"/>
      <c r="O191" s="36">
        <f>SUM(F191:N191)</f>
        <v>103</v>
      </c>
      <c r="P191" s="37">
        <f>(F191*$F$3)+(G191*$G$3)+(H191*$H$3)+(I191*$I$3)+(J191*$J$3)+(K191*$K$3)+(L191*$L$3)+(M191*$M$3)+(N191*$N$3)</f>
        <v>37.5</v>
      </c>
    </row>
    <row r="192" spans="1:16" s="30" customFormat="1" x14ac:dyDescent="0.2">
      <c r="A192" s="1"/>
      <c r="B192" s="186" t="s">
        <v>83</v>
      </c>
      <c r="C192" s="193"/>
      <c r="D192" s="188"/>
      <c r="E192" s="188"/>
      <c r="F192" s="189"/>
      <c r="G192" s="190">
        <v>55</v>
      </c>
      <c r="H192" s="191"/>
      <c r="I192" s="192">
        <v>18</v>
      </c>
      <c r="J192" s="191"/>
      <c r="K192" s="190">
        <v>3</v>
      </c>
      <c r="L192" s="62"/>
      <c r="M192" s="59"/>
      <c r="N192" s="60"/>
      <c r="O192" s="36">
        <f>SUM(F192:N192)</f>
        <v>76</v>
      </c>
      <c r="P192" s="37">
        <f>(F192*$F$3)+(G192*$G$3)+(H192*$H$3)+(I192*$I$3)+(J192*$J$3)+(K192*$K$3)+(L192*$L$3)+(M192*$M$3)+(N192*$N$3)</f>
        <v>25.75</v>
      </c>
    </row>
    <row r="193" spans="1:16" ht="12" thickBot="1" x14ac:dyDescent="0.25">
      <c r="A193" s="38"/>
      <c r="B193" s="39" t="s">
        <v>21</v>
      </c>
      <c r="C193" s="39">
        <f t="shared" ref="C193:F193" si="15">SUM(C192:C192)</f>
        <v>0</v>
      </c>
      <c r="D193" s="39">
        <f t="shared" si="15"/>
        <v>0</v>
      </c>
      <c r="E193" s="39">
        <f t="shared" si="15"/>
        <v>0</v>
      </c>
      <c r="F193" s="39">
        <f t="shared" si="15"/>
        <v>0</v>
      </c>
      <c r="G193" s="44">
        <f t="shared" ref="G193:N193" si="16">SUM(G191:G192)</f>
        <v>113</v>
      </c>
      <c r="H193" s="44">
        <f t="shared" si="16"/>
        <v>0</v>
      </c>
      <c r="I193" s="44">
        <f t="shared" si="16"/>
        <v>62</v>
      </c>
      <c r="J193" s="44">
        <f t="shared" si="16"/>
        <v>0</v>
      </c>
      <c r="K193" s="44">
        <f t="shared" si="16"/>
        <v>4</v>
      </c>
      <c r="L193" s="44">
        <f t="shared" si="16"/>
        <v>0</v>
      </c>
      <c r="M193" s="44">
        <f t="shared" si="16"/>
        <v>0</v>
      </c>
      <c r="N193" s="44">
        <f t="shared" si="16"/>
        <v>0</v>
      </c>
      <c r="O193" s="44">
        <f>SUM(O191:O192)</f>
        <v>179</v>
      </c>
      <c r="P193" s="45">
        <f>SUM(P191:P192)</f>
        <v>63.25</v>
      </c>
    </row>
    <row r="194" spans="1:16" x14ac:dyDescent="0.2">
      <c r="A194" s="38"/>
      <c r="B194" s="54"/>
      <c r="C194" s="54"/>
      <c r="D194" s="54"/>
      <c r="E194" s="54"/>
      <c r="F194" s="54"/>
      <c r="G194" s="55"/>
      <c r="H194" s="55"/>
      <c r="I194" s="55"/>
      <c r="J194" s="55"/>
      <c r="K194" s="55"/>
      <c r="L194" s="55"/>
      <c r="M194" s="55"/>
      <c r="N194" s="55"/>
      <c r="O194" s="56"/>
      <c r="P194" s="57"/>
    </row>
    <row r="195" spans="1:16" hidden="1" x14ac:dyDescent="0.2">
      <c r="A195" s="38"/>
      <c r="B195" s="54"/>
      <c r="C195" s="54"/>
      <c r="D195" s="54"/>
      <c r="E195" s="54"/>
      <c r="F195" s="54"/>
      <c r="G195" s="55"/>
      <c r="H195" s="55"/>
      <c r="I195" s="55"/>
      <c r="J195" s="55"/>
      <c r="K195" s="55"/>
      <c r="L195" s="55"/>
      <c r="M195" s="55"/>
      <c r="N195" s="55"/>
      <c r="O195" s="56"/>
      <c r="P195" s="57"/>
    </row>
    <row r="196" spans="1:16" ht="12" hidden="1" thickBot="1" x14ac:dyDescent="0.25">
      <c r="B196" s="33" t="s">
        <v>72</v>
      </c>
      <c r="C196" s="33"/>
      <c r="D196" s="33"/>
      <c r="E196" s="33"/>
      <c r="F196" s="34"/>
      <c r="G196" s="34"/>
      <c r="H196" s="34"/>
      <c r="I196" s="34"/>
      <c r="J196" s="34"/>
      <c r="K196" s="34"/>
      <c r="L196" s="34"/>
      <c r="M196" s="34"/>
      <c r="N196" s="34"/>
      <c r="O196" s="35"/>
      <c r="P196" s="35"/>
    </row>
    <row r="197" spans="1:16" s="30" customFormat="1" ht="11.25" hidden="1" customHeight="1" x14ac:dyDescent="0.2">
      <c r="A197" s="1"/>
      <c r="B197" s="58" t="s">
        <v>39</v>
      </c>
      <c r="C197" s="51"/>
      <c r="D197" s="165"/>
      <c r="E197" s="165"/>
      <c r="F197" s="166"/>
      <c r="G197" s="167"/>
      <c r="H197" s="168"/>
      <c r="I197" s="169"/>
      <c r="J197" s="168"/>
      <c r="K197" s="167"/>
      <c r="L197" s="170"/>
      <c r="M197" s="167"/>
      <c r="N197" s="168"/>
      <c r="O197" s="36">
        <f>SUM(F197:N197)</f>
        <v>0</v>
      </c>
      <c r="P197" s="37">
        <f>(F197*$F$3)+(G197*$G$3)+(H197*$H$3)+(I197*$I$3)+(J197*$J$3)+(K197*$K$3)+(L197*$L$3)+(M197*$M$3)+(N197*$N$3)</f>
        <v>0</v>
      </c>
    </row>
    <row r="198" spans="1:16" s="30" customFormat="1" ht="11.25" hidden="1" customHeight="1" x14ac:dyDescent="0.2">
      <c r="A198" s="1"/>
      <c r="B198" s="58"/>
      <c r="C198" s="51"/>
      <c r="D198" s="52"/>
      <c r="E198" s="52"/>
      <c r="F198" s="53"/>
      <c r="G198" s="59"/>
      <c r="H198" s="60"/>
      <c r="I198" s="61"/>
      <c r="J198" s="60"/>
      <c r="K198" s="59"/>
      <c r="L198" s="62"/>
      <c r="M198" s="59"/>
      <c r="N198" s="60"/>
      <c r="O198" s="36">
        <f>SUM(F198:N198)</f>
        <v>0</v>
      </c>
      <c r="P198" s="37">
        <f>(F198*$F$3)+(G198*$G$3)+(H198*$H$3)+(I198*$I$3)+(J198*$J$3)+(K198*$K$3)+(L198*$L$3)+(M198*$M$3)+(N198*$N$3)</f>
        <v>0</v>
      </c>
    </row>
    <row r="199" spans="1:16" ht="12" hidden="1" thickBot="1" x14ac:dyDescent="0.25">
      <c r="A199" s="38"/>
      <c r="B199" s="39" t="s">
        <v>21</v>
      </c>
      <c r="C199" s="39">
        <f t="shared" ref="C199:P199" si="17">SUM(C197:C198)</f>
        <v>0</v>
      </c>
      <c r="D199" s="39">
        <f t="shared" si="17"/>
        <v>0</v>
      </c>
      <c r="E199" s="39">
        <f t="shared" si="17"/>
        <v>0</v>
      </c>
      <c r="F199" s="39">
        <f t="shared" si="17"/>
        <v>0</v>
      </c>
      <c r="G199" s="43">
        <f t="shared" si="17"/>
        <v>0</v>
      </c>
      <c r="H199" s="43">
        <f t="shared" si="17"/>
        <v>0</v>
      </c>
      <c r="I199" s="43">
        <f t="shared" si="17"/>
        <v>0</v>
      </c>
      <c r="J199" s="43">
        <f t="shared" si="17"/>
        <v>0</v>
      </c>
      <c r="K199" s="43">
        <f t="shared" si="17"/>
        <v>0</v>
      </c>
      <c r="L199" s="43">
        <f t="shared" si="17"/>
        <v>0</v>
      </c>
      <c r="M199" s="43">
        <f t="shared" si="17"/>
        <v>0</v>
      </c>
      <c r="N199" s="43">
        <f t="shared" si="17"/>
        <v>0</v>
      </c>
      <c r="O199" s="44">
        <f t="shared" si="17"/>
        <v>0</v>
      </c>
      <c r="P199" s="45">
        <f t="shared" si="17"/>
        <v>0</v>
      </c>
    </row>
    <row r="200" spans="1:16" ht="11.25" hidden="1" customHeight="1" x14ac:dyDescent="0.2">
      <c r="A200" s="38"/>
      <c r="B200" s="54"/>
      <c r="C200" s="54"/>
      <c r="D200" s="54"/>
      <c r="E200" s="54"/>
      <c r="F200" s="54"/>
      <c r="G200" s="55"/>
      <c r="H200" s="55"/>
      <c r="I200" s="55"/>
      <c r="J200" s="55"/>
      <c r="K200" s="55"/>
      <c r="L200" s="55"/>
      <c r="M200" s="55"/>
      <c r="N200" s="55"/>
      <c r="O200" s="56"/>
      <c r="P200" s="57"/>
    </row>
    <row r="201" spans="1:16" hidden="1" x14ac:dyDescent="0.2"/>
    <row r="202" spans="1:16" ht="12" hidden="1" thickBot="1" x14ac:dyDescent="0.25">
      <c r="B202" s="33" t="s">
        <v>30</v>
      </c>
      <c r="C202" s="33"/>
      <c r="D202" s="33"/>
      <c r="E202" s="33"/>
      <c r="F202" s="34"/>
      <c r="G202" s="34"/>
      <c r="H202" s="34"/>
      <c r="I202" s="34"/>
      <c r="J202" s="34"/>
      <c r="K202" s="34"/>
      <c r="L202" s="34"/>
      <c r="M202" s="34"/>
      <c r="N202" s="34"/>
      <c r="O202" s="35"/>
      <c r="P202" s="35"/>
    </row>
    <row r="203" spans="1:16" s="30" customFormat="1" ht="11.25" hidden="1" customHeight="1" x14ac:dyDescent="0.2">
      <c r="A203" s="1"/>
      <c r="B203" s="58"/>
      <c r="C203" s="51"/>
      <c r="D203" s="52"/>
      <c r="E203" s="52"/>
      <c r="F203" s="53"/>
      <c r="G203" s="59"/>
      <c r="H203" s="60"/>
      <c r="I203" s="61"/>
      <c r="J203" s="60"/>
      <c r="K203" s="59"/>
      <c r="L203" s="62"/>
      <c r="M203" s="59"/>
      <c r="N203" s="60"/>
      <c r="O203" s="36">
        <f>SUM(F203:N203)</f>
        <v>0</v>
      </c>
      <c r="P203" s="37">
        <f>(F203*$F$3)+(G203*$G$3)+(H203*$H$3)+(I203*$I$3)+(J203*$J$3)+(K203*$K$3)+(L203*$L$3)+(M203*$M$3)+(N203*$N$3)</f>
        <v>0</v>
      </c>
    </row>
    <row r="204" spans="1:16" s="30" customFormat="1" ht="11.25" hidden="1" customHeight="1" x14ac:dyDescent="0.2">
      <c r="A204" s="1"/>
      <c r="B204" s="58"/>
      <c r="C204" s="51"/>
      <c r="D204" s="52"/>
      <c r="E204" s="52"/>
      <c r="F204" s="53"/>
      <c r="G204" s="59"/>
      <c r="H204" s="60"/>
      <c r="I204" s="61"/>
      <c r="J204" s="60"/>
      <c r="K204" s="59"/>
      <c r="L204" s="62"/>
      <c r="M204" s="59"/>
      <c r="N204" s="60"/>
      <c r="O204" s="36">
        <f>SUM(F204:N204)</f>
        <v>0</v>
      </c>
      <c r="P204" s="37">
        <f>(F204*$F$3)+(G204*$G$3)+(H204*$H$3)+(I204*$I$3)+(J204*$J$3)+(K204*$K$3)+(L204*$L$3)+(M204*$M$3)+(N204*$N$3)</f>
        <v>0</v>
      </c>
    </row>
    <row r="205" spans="1:16" ht="12" hidden="1" thickBot="1" x14ac:dyDescent="0.25">
      <c r="A205" s="38"/>
      <c r="B205" s="39" t="s">
        <v>21</v>
      </c>
      <c r="C205" s="39">
        <f t="shared" ref="C205:P205" si="18">SUM(C203:C204)</f>
        <v>0</v>
      </c>
      <c r="D205" s="39">
        <f t="shared" si="18"/>
        <v>0</v>
      </c>
      <c r="E205" s="39">
        <f t="shared" si="18"/>
        <v>0</v>
      </c>
      <c r="F205" s="39">
        <f t="shared" si="18"/>
        <v>0</v>
      </c>
      <c r="G205" s="43">
        <f t="shared" si="18"/>
        <v>0</v>
      </c>
      <c r="H205" s="43">
        <f t="shared" si="18"/>
        <v>0</v>
      </c>
      <c r="I205" s="43">
        <f t="shared" si="18"/>
        <v>0</v>
      </c>
      <c r="J205" s="43">
        <f t="shared" si="18"/>
        <v>0</v>
      </c>
      <c r="K205" s="43">
        <f t="shared" si="18"/>
        <v>0</v>
      </c>
      <c r="L205" s="43">
        <f t="shared" si="18"/>
        <v>0</v>
      </c>
      <c r="M205" s="43">
        <f t="shared" si="18"/>
        <v>0</v>
      </c>
      <c r="N205" s="43">
        <f t="shared" si="18"/>
        <v>0</v>
      </c>
      <c r="O205" s="44">
        <f t="shared" si="18"/>
        <v>0</v>
      </c>
      <c r="P205" s="45">
        <f t="shared" si="18"/>
        <v>0</v>
      </c>
    </row>
    <row r="206" spans="1:16" ht="11.25" hidden="1" customHeight="1" x14ac:dyDescent="0.2">
      <c r="A206" s="38"/>
      <c r="B206" s="54"/>
      <c r="C206" s="54"/>
      <c r="D206" s="54"/>
      <c r="E206" s="54"/>
      <c r="F206" s="54"/>
      <c r="G206" s="55"/>
      <c r="H206" s="55"/>
      <c r="I206" s="55"/>
      <c r="J206" s="55"/>
      <c r="K206" s="55"/>
      <c r="L206" s="55"/>
      <c r="M206" s="55"/>
      <c r="N206" s="55"/>
      <c r="O206" s="56"/>
      <c r="P206" s="57"/>
    </row>
    <row r="207" spans="1:16" hidden="1" x14ac:dyDescent="0.2"/>
    <row r="208" spans="1:16" ht="12" hidden="1" thickBot="1" x14ac:dyDescent="0.25">
      <c r="B208" s="33" t="s">
        <v>73</v>
      </c>
      <c r="C208" s="33"/>
      <c r="D208" s="33"/>
      <c r="E208" s="33"/>
      <c r="F208" s="34"/>
      <c r="G208" s="34"/>
      <c r="H208" s="34"/>
      <c r="I208" s="34"/>
      <c r="J208" s="34"/>
      <c r="K208" s="34"/>
      <c r="L208" s="34"/>
      <c r="M208" s="34"/>
      <c r="N208" s="34"/>
      <c r="O208" s="35"/>
      <c r="P208" s="35"/>
    </row>
    <row r="209" spans="1:16" s="30" customFormat="1" hidden="1" x14ac:dyDescent="0.2">
      <c r="A209" s="1"/>
      <c r="B209" s="58"/>
      <c r="C209" s="63"/>
      <c r="D209" s="52"/>
      <c r="E209" s="52"/>
      <c r="F209" s="53"/>
      <c r="G209" s="59"/>
      <c r="H209" s="60"/>
      <c r="I209" s="61"/>
      <c r="J209" s="60"/>
      <c r="K209" s="59"/>
      <c r="L209" s="62"/>
      <c r="M209" s="59"/>
      <c r="N209" s="60"/>
      <c r="O209" s="36">
        <f t="shared" ref="O209:O232" si="19">SUM(F209:N209)</f>
        <v>0</v>
      </c>
      <c r="P209" s="37">
        <f t="shared" ref="P209:P232" si="20">(F209*$F$3)+(G209*$G$3)+(H209*$H$3)+(I209*$I$3)+(J209*$J$3)+(K209*$K$3)+(L209*$L$3)+(M209*$M$3)+(N209*$N$3)</f>
        <v>0</v>
      </c>
    </row>
    <row r="210" spans="1:16" s="30" customFormat="1" hidden="1" x14ac:dyDescent="0.2">
      <c r="A210" s="1"/>
      <c r="B210" s="58"/>
      <c r="C210" s="51"/>
      <c r="D210" s="52"/>
      <c r="E210" s="52"/>
      <c r="F210" s="53"/>
      <c r="G210" s="59"/>
      <c r="H210" s="60"/>
      <c r="I210" s="61"/>
      <c r="J210" s="60"/>
      <c r="K210" s="59"/>
      <c r="L210" s="62"/>
      <c r="M210" s="59"/>
      <c r="N210" s="60"/>
      <c r="O210" s="36">
        <f t="shared" si="19"/>
        <v>0</v>
      </c>
      <c r="P210" s="37">
        <f t="shared" si="20"/>
        <v>0</v>
      </c>
    </row>
    <row r="211" spans="1:16" s="30" customFormat="1" hidden="1" x14ac:dyDescent="0.2">
      <c r="A211" s="1"/>
      <c r="B211" s="58"/>
      <c r="C211" s="51"/>
      <c r="D211" s="52"/>
      <c r="E211" s="52"/>
      <c r="F211" s="53"/>
      <c r="G211" s="59"/>
      <c r="H211" s="60"/>
      <c r="I211" s="61"/>
      <c r="J211" s="60"/>
      <c r="K211" s="59"/>
      <c r="L211" s="62"/>
      <c r="M211" s="59"/>
      <c r="N211" s="60"/>
      <c r="O211" s="36">
        <f t="shared" si="19"/>
        <v>0</v>
      </c>
      <c r="P211" s="37">
        <f t="shared" si="20"/>
        <v>0</v>
      </c>
    </row>
    <row r="212" spans="1:16" s="30" customFormat="1" hidden="1" x14ac:dyDescent="0.2">
      <c r="A212" s="1"/>
      <c r="B212" s="58"/>
      <c r="C212" s="51"/>
      <c r="D212" s="52"/>
      <c r="E212" s="52"/>
      <c r="F212" s="53"/>
      <c r="G212" s="59"/>
      <c r="H212" s="60"/>
      <c r="I212" s="61"/>
      <c r="J212" s="60"/>
      <c r="K212" s="59"/>
      <c r="L212" s="62"/>
      <c r="M212" s="59"/>
      <c r="N212" s="60"/>
      <c r="O212" s="36">
        <f t="shared" si="19"/>
        <v>0</v>
      </c>
      <c r="P212" s="37">
        <f t="shared" si="20"/>
        <v>0</v>
      </c>
    </row>
    <row r="213" spans="1:16" s="30" customFormat="1" hidden="1" x14ac:dyDescent="0.2">
      <c r="A213" s="1"/>
      <c r="B213" s="58"/>
      <c r="C213" s="51"/>
      <c r="D213" s="52"/>
      <c r="E213" s="52"/>
      <c r="F213" s="53"/>
      <c r="G213" s="59"/>
      <c r="H213" s="60"/>
      <c r="I213" s="61"/>
      <c r="J213" s="60"/>
      <c r="K213" s="59"/>
      <c r="L213" s="62"/>
      <c r="M213" s="59"/>
      <c r="N213" s="60"/>
      <c r="O213" s="36">
        <f t="shared" si="19"/>
        <v>0</v>
      </c>
      <c r="P213" s="37">
        <f t="shared" si="20"/>
        <v>0</v>
      </c>
    </row>
    <row r="214" spans="1:16" s="30" customFormat="1" hidden="1" x14ac:dyDescent="0.2">
      <c r="A214" s="1"/>
      <c r="B214" s="58"/>
      <c r="C214" s="51"/>
      <c r="D214" s="52"/>
      <c r="E214" s="52"/>
      <c r="F214" s="53"/>
      <c r="G214" s="59"/>
      <c r="H214" s="60"/>
      <c r="I214" s="61"/>
      <c r="J214" s="60"/>
      <c r="K214" s="59"/>
      <c r="L214" s="62"/>
      <c r="M214" s="59"/>
      <c r="N214" s="60"/>
      <c r="O214" s="36">
        <f t="shared" si="19"/>
        <v>0</v>
      </c>
      <c r="P214" s="37">
        <f t="shared" si="20"/>
        <v>0</v>
      </c>
    </row>
    <row r="215" spans="1:16" s="30" customFormat="1" hidden="1" x14ac:dyDescent="0.2">
      <c r="A215" s="1"/>
      <c r="B215" s="58"/>
      <c r="C215" s="51"/>
      <c r="D215" s="52"/>
      <c r="E215" s="52"/>
      <c r="F215" s="53"/>
      <c r="G215" s="59"/>
      <c r="H215" s="60"/>
      <c r="I215" s="61"/>
      <c r="J215" s="60"/>
      <c r="K215" s="59"/>
      <c r="L215" s="62"/>
      <c r="M215" s="59"/>
      <c r="N215" s="60"/>
      <c r="O215" s="36">
        <f t="shared" si="19"/>
        <v>0</v>
      </c>
      <c r="P215" s="37">
        <f t="shared" si="20"/>
        <v>0</v>
      </c>
    </row>
    <row r="216" spans="1:16" s="30" customFormat="1" hidden="1" x14ac:dyDescent="0.2">
      <c r="A216" s="1"/>
      <c r="B216" s="58"/>
      <c r="C216" s="51"/>
      <c r="D216" s="52"/>
      <c r="E216" s="52"/>
      <c r="F216" s="53"/>
      <c r="G216" s="59"/>
      <c r="H216" s="60"/>
      <c r="I216" s="61"/>
      <c r="J216" s="60"/>
      <c r="K216" s="59"/>
      <c r="L216" s="62"/>
      <c r="M216" s="59"/>
      <c r="N216" s="60"/>
      <c r="O216" s="36">
        <f t="shared" si="19"/>
        <v>0</v>
      </c>
      <c r="P216" s="37">
        <f t="shared" si="20"/>
        <v>0</v>
      </c>
    </row>
    <row r="217" spans="1:16" s="30" customFormat="1" hidden="1" x14ac:dyDescent="0.2">
      <c r="A217" s="1"/>
      <c r="B217" s="58"/>
      <c r="C217" s="51"/>
      <c r="D217" s="52"/>
      <c r="E217" s="52"/>
      <c r="F217" s="53"/>
      <c r="G217" s="59"/>
      <c r="H217" s="60"/>
      <c r="I217" s="61"/>
      <c r="J217" s="60"/>
      <c r="K217" s="59"/>
      <c r="L217" s="62"/>
      <c r="M217" s="59"/>
      <c r="N217" s="60"/>
      <c r="O217" s="36">
        <f t="shared" si="19"/>
        <v>0</v>
      </c>
      <c r="P217" s="37">
        <f t="shared" si="20"/>
        <v>0</v>
      </c>
    </row>
    <row r="218" spans="1:16" s="30" customFormat="1" hidden="1" x14ac:dyDescent="0.2">
      <c r="A218" s="1"/>
      <c r="B218" s="58"/>
      <c r="C218" s="51"/>
      <c r="D218" s="52"/>
      <c r="E218" s="52"/>
      <c r="F218" s="53"/>
      <c r="G218" s="59"/>
      <c r="H218" s="60"/>
      <c r="I218" s="61"/>
      <c r="J218" s="60"/>
      <c r="K218" s="59"/>
      <c r="L218" s="62"/>
      <c r="M218" s="59"/>
      <c r="N218" s="60"/>
      <c r="O218" s="36">
        <f t="shared" si="19"/>
        <v>0</v>
      </c>
      <c r="P218" s="37">
        <f t="shared" si="20"/>
        <v>0</v>
      </c>
    </row>
    <row r="219" spans="1:16" s="30" customFormat="1" hidden="1" x14ac:dyDescent="0.2">
      <c r="A219" s="1"/>
      <c r="B219" s="58"/>
      <c r="C219" s="51"/>
      <c r="D219" s="52"/>
      <c r="E219" s="52"/>
      <c r="F219" s="53"/>
      <c r="G219" s="59"/>
      <c r="H219" s="60"/>
      <c r="I219" s="61"/>
      <c r="J219" s="60"/>
      <c r="K219" s="59"/>
      <c r="L219" s="62"/>
      <c r="M219" s="59"/>
      <c r="N219" s="60"/>
      <c r="O219" s="36">
        <f t="shared" si="19"/>
        <v>0</v>
      </c>
      <c r="P219" s="37">
        <f t="shared" si="20"/>
        <v>0</v>
      </c>
    </row>
    <row r="220" spans="1:16" s="30" customFormat="1" hidden="1" x14ac:dyDescent="0.2">
      <c r="A220" s="1"/>
      <c r="B220" s="58"/>
      <c r="C220" s="51"/>
      <c r="D220" s="52"/>
      <c r="E220" s="52"/>
      <c r="F220" s="53"/>
      <c r="G220" s="59"/>
      <c r="H220" s="60"/>
      <c r="I220" s="61"/>
      <c r="J220" s="60"/>
      <c r="K220" s="59"/>
      <c r="L220" s="62"/>
      <c r="M220" s="59"/>
      <c r="N220" s="60"/>
      <c r="O220" s="36">
        <f t="shared" si="19"/>
        <v>0</v>
      </c>
      <c r="P220" s="37">
        <f t="shared" si="20"/>
        <v>0</v>
      </c>
    </row>
    <row r="221" spans="1:16" s="30" customFormat="1" hidden="1" x14ac:dyDescent="0.2">
      <c r="A221" s="1"/>
      <c r="B221" s="58"/>
      <c r="C221" s="51"/>
      <c r="D221" s="52"/>
      <c r="E221" s="52"/>
      <c r="F221" s="53"/>
      <c r="G221" s="59"/>
      <c r="H221" s="60"/>
      <c r="I221" s="61"/>
      <c r="J221" s="60"/>
      <c r="K221" s="59"/>
      <c r="L221" s="62"/>
      <c r="M221" s="59"/>
      <c r="N221" s="60"/>
      <c r="O221" s="36">
        <f t="shared" si="19"/>
        <v>0</v>
      </c>
      <c r="P221" s="37">
        <f t="shared" si="20"/>
        <v>0</v>
      </c>
    </row>
    <row r="222" spans="1:16" s="30" customFormat="1" hidden="1" x14ac:dyDescent="0.2">
      <c r="A222" s="1"/>
      <c r="B222" s="58"/>
      <c r="C222" s="51"/>
      <c r="D222" s="52"/>
      <c r="E222" s="52"/>
      <c r="F222" s="53"/>
      <c r="G222" s="59"/>
      <c r="H222" s="60"/>
      <c r="I222" s="61"/>
      <c r="J222" s="60"/>
      <c r="K222" s="59"/>
      <c r="L222" s="62"/>
      <c r="M222" s="59"/>
      <c r="N222" s="60"/>
      <c r="O222" s="36">
        <f t="shared" si="19"/>
        <v>0</v>
      </c>
      <c r="P222" s="37">
        <f t="shared" si="20"/>
        <v>0</v>
      </c>
    </row>
    <row r="223" spans="1:16" s="30" customFormat="1" hidden="1" x14ac:dyDescent="0.2">
      <c r="A223" s="1"/>
      <c r="B223" s="58"/>
      <c r="C223" s="51"/>
      <c r="D223" s="52"/>
      <c r="E223" s="52"/>
      <c r="F223" s="53"/>
      <c r="G223" s="59"/>
      <c r="H223" s="60"/>
      <c r="I223" s="61"/>
      <c r="J223" s="60"/>
      <c r="K223" s="59"/>
      <c r="L223" s="62"/>
      <c r="M223" s="59"/>
      <c r="N223" s="60"/>
      <c r="O223" s="36">
        <f t="shared" si="19"/>
        <v>0</v>
      </c>
      <c r="P223" s="37">
        <f t="shared" si="20"/>
        <v>0</v>
      </c>
    </row>
    <row r="224" spans="1:16" s="30" customFormat="1" hidden="1" x14ac:dyDescent="0.2">
      <c r="A224" s="1"/>
      <c r="B224" s="58"/>
      <c r="C224" s="51"/>
      <c r="D224" s="52"/>
      <c r="E224" s="52"/>
      <c r="F224" s="53"/>
      <c r="G224" s="59"/>
      <c r="H224" s="60"/>
      <c r="I224" s="61"/>
      <c r="J224" s="60"/>
      <c r="K224" s="59"/>
      <c r="L224" s="62"/>
      <c r="M224" s="59"/>
      <c r="N224" s="60"/>
      <c r="O224" s="36">
        <f t="shared" si="19"/>
        <v>0</v>
      </c>
      <c r="P224" s="37">
        <f t="shared" si="20"/>
        <v>0</v>
      </c>
    </row>
    <row r="225" spans="1:16" s="30" customFormat="1" hidden="1" x14ac:dyDescent="0.2">
      <c r="A225" s="1"/>
      <c r="B225" s="58"/>
      <c r="C225" s="51"/>
      <c r="D225" s="52"/>
      <c r="E225" s="52"/>
      <c r="F225" s="53"/>
      <c r="G225" s="59"/>
      <c r="H225" s="60"/>
      <c r="I225" s="61"/>
      <c r="J225" s="60"/>
      <c r="K225" s="59"/>
      <c r="L225" s="62"/>
      <c r="M225" s="59"/>
      <c r="N225" s="60"/>
      <c r="O225" s="36">
        <f t="shared" si="19"/>
        <v>0</v>
      </c>
      <c r="P225" s="37">
        <f t="shared" si="20"/>
        <v>0</v>
      </c>
    </row>
    <row r="226" spans="1:16" s="30" customFormat="1" hidden="1" x14ac:dyDescent="0.2">
      <c r="A226" s="1"/>
      <c r="B226" s="58"/>
      <c r="C226" s="51"/>
      <c r="D226" s="52"/>
      <c r="E226" s="52"/>
      <c r="F226" s="53"/>
      <c r="G226" s="59"/>
      <c r="H226" s="60"/>
      <c r="I226" s="61"/>
      <c r="J226" s="60"/>
      <c r="K226" s="59"/>
      <c r="L226" s="62"/>
      <c r="M226" s="59"/>
      <c r="N226" s="60"/>
      <c r="O226" s="36">
        <f t="shared" si="19"/>
        <v>0</v>
      </c>
      <c r="P226" s="37">
        <f t="shared" si="20"/>
        <v>0</v>
      </c>
    </row>
    <row r="227" spans="1:16" s="30" customFormat="1" hidden="1" x14ac:dyDescent="0.2">
      <c r="A227" s="1"/>
      <c r="B227" s="58"/>
      <c r="C227" s="51"/>
      <c r="D227" s="52"/>
      <c r="E227" s="52"/>
      <c r="F227" s="53"/>
      <c r="G227" s="59"/>
      <c r="H227" s="60"/>
      <c r="I227" s="61"/>
      <c r="J227" s="60"/>
      <c r="K227" s="59"/>
      <c r="L227" s="62"/>
      <c r="M227" s="59"/>
      <c r="N227" s="60"/>
      <c r="O227" s="36">
        <f t="shared" si="19"/>
        <v>0</v>
      </c>
      <c r="P227" s="37">
        <f t="shared" si="20"/>
        <v>0</v>
      </c>
    </row>
    <row r="228" spans="1:16" s="30" customFormat="1" hidden="1" x14ac:dyDescent="0.2">
      <c r="A228" s="1"/>
      <c r="B228" s="58"/>
      <c r="C228" s="51"/>
      <c r="D228" s="52"/>
      <c r="E228" s="52"/>
      <c r="F228" s="53"/>
      <c r="G228" s="59"/>
      <c r="H228" s="60"/>
      <c r="I228" s="61"/>
      <c r="J228" s="60"/>
      <c r="K228" s="59"/>
      <c r="L228" s="62"/>
      <c r="M228" s="59"/>
      <c r="N228" s="60"/>
      <c r="O228" s="36">
        <f t="shared" si="19"/>
        <v>0</v>
      </c>
      <c r="P228" s="37">
        <f t="shared" si="20"/>
        <v>0</v>
      </c>
    </row>
    <row r="229" spans="1:16" s="30" customFormat="1" hidden="1" x14ac:dyDescent="0.2">
      <c r="A229" s="1"/>
      <c r="B229" s="58"/>
      <c r="C229" s="51"/>
      <c r="D229" s="52"/>
      <c r="E229" s="52"/>
      <c r="F229" s="53"/>
      <c r="G229" s="59"/>
      <c r="H229" s="60"/>
      <c r="I229" s="61"/>
      <c r="J229" s="60"/>
      <c r="K229" s="59"/>
      <c r="L229" s="62"/>
      <c r="M229" s="59"/>
      <c r="N229" s="60"/>
      <c r="O229" s="36">
        <f t="shared" si="19"/>
        <v>0</v>
      </c>
      <c r="P229" s="37">
        <f t="shared" si="20"/>
        <v>0</v>
      </c>
    </row>
    <row r="230" spans="1:16" s="30" customFormat="1" hidden="1" x14ac:dyDescent="0.2">
      <c r="A230" s="1"/>
      <c r="B230" s="58"/>
      <c r="C230" s="51"/>
      <c r="D230" s="52"/>
      <c r="E230" s="52"/>
      <c r="F230" s="53"/>
      <c r="G230" s="59"/>
      <c r="H230" s="60"/>
      <c r="I230" s="61"/>
      <c r="J230" s="60"/>
      <c r="K230" s="59"/>
      <c r="L230" s="62"/>
      <c r="M230" s="59"/>
      <c r="N230" s="60"/>
      <c r="O230" s="36">
        <f t="shared" si="19"/>
        <v>0</v>
      </c>
      <c r="P230" s="37">
        <f t="shared" si="20"/>
        <v>0</v>
      </c>
    </row>
    <row r="231" spans="1:16" s="30" customFormat="1" hidden="1" x14ac:dyDescent="0.2">
      <c r="A231" s="1"/>
      <c r="B231" s="58"/>
      <c r="C231" s="51"/>
      <c r="D231" s="52"/>
      <c r="E231" s="52"/>
      <c r="F231" s="53"/>
      <c r="G231" s="59"/>
      <c r="H231" s="60"/>
      <c r="I231" s="61"/>
      <c r="J231" s="60"/>
      <c r="K231" s="59"/>
      <c r="L231" s="62"/>
      <c r="M231" s="59"/>
      <c r="N231" s="60"/>
      <c r="O231" s="36">
        <f t="shared" si="19"/>
        <v>0</v>
      </c>
      <c r="P231" s="37">
        <f t="shared" si="20"/>
        <v>0</v>
      </c>
    </row>
    <row r="232" spans="1:16" s="30" customFormat="1" hidden="1" x14ac:dyDescent="0.2">
      <c r="A232" s="1"/>
      <c r="B232" s="58"/>
      <c r="C232" s="51"/>
      <c r="D232" s="52"/>
      <c r="E232" s="52"/>
      <c r="F232" s="53"/>
      <c r="G232" s="59"/>
      <c r="H232" s="60"/>
      <c r="I232" s="61"/>
      <c r="J232" s="60"/>
      <c r="K232" s="59"/>
      <c r="L232" s="62"/>
      <c r="M232" s="59"/>
      <c r="N232" s="60"/>
      <c r="O232" s="36">
        <f t="shared" si="19"/>
        <v>0</v>
      </c>
      <c r="P232" s="37">
        <f t="shared" si="20"/>
        <v>0</v>
      </c>
    </row>
    <row r="233" spans="1:16" ht="12" hidden="1" thickBot="1" x14ac:dyDescent="0.25">
      <c r="A233" s="38"/>
      <c r="B233" s="39" t="s">
        <v>21</v>
      </c>
      <c r="C233" s="39">
        <f>SUM(C230:C232)</f>
        <v>0</v>
      </c>
      <c r="D233" s="39">
        <f>SUM(D209:D232)</f>
        <v>0</v>
      </c>
      <c r="E233" s="39">
        <f>SUM(E209:E232)</f>
        <v>0</v>
      </c>
      <c r="F233" s="39">
        <f>SUM(F230:F232)</f>
        <v>0</v>
      </c>
      <c r="G233" s="43">
        <f t="shared" ref="G233:P233" si="21">SUM(G209:G232)</f>
        <v>0</v>
      </c>
      <c r="H233" s="43">
        <f t="shared" si="21"/>
        <v>0</v>
      </c>
      <c r="I233" s="43">
        <f t="shared" si="21"/>
        <v>0</v>
      </c>
      <c r="J233" s="43">
        <f t="shared" si="21"/>
        <v>0</v>
      </c>
      <c r="K233" s="43">
        <f t="shared" si="21"/>
        <v>0</v>
      </c>
      <c r="L233" s="43">
        <f t="shared" si="21"/>
        <v>0</v>
      </c>
      <c r="M233" s="43">
        <f t="shared" si="21"/>
        <v>0</v>
      </c>
      <c r="N233" s="43">
        <f t="shared" si="21"/>
        <v>0</v>
      </c>
      <c r="O233" s="44">
        <f t="shared" si="21"/>
        <v>0</v>
      </c>
      <c r="P233" s="45">
        <f t="shared" si="21"/>
        <v>0</v>
      </c>
    </row>
    <row r="234" spans="1:16" hidden="1" x14ac:dyDescent="0.2"/>
    <row r="235" spans="1:16" ht="11.25" hidden="1" customHeight="1" x14ac:dyDescent="0.2"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</row>
    <row r="236" spans="1:16" ht="12" hidden="1" thickBot="1" x14ac:dyDescent="0.25">
      <c r="B236" s="33" t="s">
        <v>74</v>
      </c>
      <c r="C236" s="33"/>
      <c r="D236" s="33"/>
      <c r="E236" s="33"/>
      <c r="F236" s="34"/>
      <c r="G236" s="34"/>
      <c r="H236" s="34"/>
      <c r="I236" s="34"/>
      <c r="J236" s="34"/>
      <c r="K236" s="34"/>
      <c r="L236" s="34"/>
      <c r="M236" s="34"/>
      <c r="N236" s="34"/>
      <c r="O236" s="35"/>
      <c r="P236" s="35"/>
    </row>
    <row r="237" spans="1:16" s="30" customFormat="1" hidden="1" x14ac:dyDescent="0.2">
      <c r="A237" s="1"/>
      <c r="B237" s="58"/>
      <c r="C237" s="51"/>
      <c r="D237" s="52"/>
      <c r="E237" s="52"/>
      <c r="F237" s="53"/>
      <c r="G237" s="59"/>
      <c r="H237" s="60"/>
      <c r="I237" s="61"/>
      <c r="J237" s="60"/>
      <c r="K237" s="59"/>
      <c r="L237" s="62"/>
      <c r="M237" s="59"/>
      <c r="N237" s="60"/>
      <c r="O237" s="36">
        <f>SUM(F237:N237)</f>
        <v>0</v>
      </c>
      <c r="P237" s="37">
        <f>(F237*$F$3)+(G237*$G$3)+(H237*$H$3)+(I237*$I$3)+(J237*$J$3)+(K237*$K$3)+(L237*$L$3)+(M237*$M$3)+(N237*$N$3)</f>
        <v>0</v>
      </c>
    </row>
    <row r="238" spans="1:16" s="30" customFormat="1" hidden="1" x14ac:dyDescent="0.2">
      <c r="A238" s="1"/>
      <c r="B238" s="58"/>
      <c r="C238" s="51"/>
      <c r="D238" s="52"/>
      <c r="E238" s="52"/>
      <c r="F238" s="53"/>
      <c r="G238" s="59"/>
      <c r="H238" s="60"/>
      <c r="I238" s="61"/>
      <c r="J238" s="60"/>
      <c r="K238" s="59"/>
      <c r="L238" s="62"/>
      <c r="M238" s="59"/>
      <c r="N238" s="60"/>
      <c r="O238" s="36">
        <f>SUM(F238:N238)</f>
        <v>0</v>
      </c>
      <c r="P238" s="37">
        <f>(F238*$F$3)+(G238*$G$3)+(H238*$H$3)+(I238*$I$3)+(J238*$J$3)+(K238*$K$3)+(L238*$L$3)+(M238*$M$3)+(N238*$N$3)</f>
        <v>0</v>
      </c>
    </row>
    <row r="239" spans="1:16" s="30" customFormat="1" hidden="1" x14ac:dyDescent="0.2">
      <c r="A239" s="1"/>
      <c r="B239" s="58"/>
      <c r="C239" s="51"/>
      <c r="D239" s="52"/>
      <c r="E239" s="52"/>
      <c r="F239" s="53"/>
      <c r="G239" s="59"/>
      <c r="H239" s="60"/>
      <c r="I239" s="61"/>
      <c r="J239" s="60"/>
      <c r="K239" s="59"/>
      <c r="L239" s="62"/>
      <c r="M239" s="59"/>
      <c r="N239" s="60"/>
      <c r="O239" s="36">
        <f>SUM(F239:N239)</f>
        <v>0</v>
      </c>
      <c r="P239" s="37">
        <f>(F239*$F$3)+(G239*$G$3)+(H239*$H$3)+(I239*$I$3)+(J239*$J$3)+(K239*$K$3)+(L239*$L$3)+(M239*$M$3)+(N239*$N$3)</f>
        <v>0</v>
      </c>
    </row>
    <row r="240" spans="1:16" ht="12" hidden="1" thickBot="1" x14ac:dyDescent="0.25">
      <c r="A240" s="38"/>
      <c r="B240" s="39" t="s">
        <v>21</v>
      </c>
      <c r="C240" s="39">
        <f t="shared" ref="C240:O240" si="22">SUM(C237:C239)</f>
        <v>0</v>
      </c>
      <c r="D240" s="39">
        <f t="shared" si="22"/>
        <v>0</v>
      </c>
      <c r="E240" s="39">
        <f t="shared" si="22"/>
        <v>0</v>
      </c>
      <c r="F240" s="39">
        <f t="shared" si="22"/>
        <v>0</v>
      </c>
      <c r="G240" s="43">
        <f t="shared" si="22"/>
        <v>0</v>
      </c>
      <c r="H240" s="43">
        <f t="shared" si="22"/>
        <v>0</v>
      </c>
      <c r="I240" s="43">
        <f t="shared" si="22"/>
        <v>0</v>
      </c>
      <c r="J240" s="43">
        <f t="shared" si="22"/>
        <v>0</v>
      </c>
      <c r="K240" s="43">
        <f t="shared" si="22"/>
        <v>0</v>
      </c>
      <c r="L240" s="43">
        <f t="shared" si="22"/>
        <v>0</v>
      </c>
      <c r="M240" s="43">
        <f t="shared" si="22"/>
        <v>0</v>
      </c>
      <c r="N240" s="43">
        <f t="shared" si="22"/>
        <v>0</v>
      </c>
      <c r="O240" s="44">
        <f t="shared" si="22"/>
        <v>0</v>
      </c>
      <c r="P240" s="45">
        <f>SUM(P237:P239)</f>
        <v>0</v>
      </c>
    </row>
    <row r="241" spans="2:16" ht="12.75" x14ac:dyDescent="0.2">
      <c r="B241" s="2"/>
      <c r="C241" s="2"/>
      <c r="D241" s="2"/>
      <c r="E241" s="2"/>
      <c r="F241" s="47"/>
      <c r="G241" s="47"/>
      <c r="H241" s="47"/>
      <c r="I241" s="47"/>
      <c r="J241" s="47"/>
      <c r="K241" s="47"/>
      <c r="L241" s="47"/>
      <c r="M241" s="47"/>
      <c r="N241" s="47"/>
      <c r="O241" s="2"/>
      <c r="P241" s="2"/>
    </row>
    <row r="242" spans="2:16" x14ac:dyDescent="0.2">
      <c r="M242" s="48" t="s">
        <v>21</v>
      </c>
      <c r="O242" s="49">
        <f>O240+O233+O205+O199+O193+O187+O154+O30</f>
        <v>1555</v>
      </c>
      <c r="P242" s="50">
        <f>P240+P233+P205+P199+P193+P187+P154+P30</f>
        <v>542.15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9" sqref="B9:N13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77</v>
      </c>
    </row>
    <row r="3" spans="1:16" ht="12.75" x14ac:dyDescent="0.2">
      <c r="B3" s="2" t="s">
        <v>75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 x14ac:dyDescent="0.2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 x14ac:dyDescent="0.2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 x14ac:dyDescent="0.2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 x14ac:dyDescent="0.2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 x14ac:dyDescent="0.2">
      <c r="A14" s="1"/>
      <c r="B14" s="145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 x14ac:dyDescent="0.25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 x14ac:dyDescent="0.2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 x14ac:dyDescent="0.2"/>
    <row r="19" spans="13:16" x14ac:dyDescent="0.2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87</v>
      </c>
    </row>
    <row r="3" spans="1:16" ht="12.75" x14ac:dyDescent="0.2">
      <c r="B3" s="2" t="s">
        <v>84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85</v>
      </c>
      <c r="C9" s="108"/>
      <c r="D9" s="100"/>
      <c r="E9" s="100"/>
      <c r="F9" s="130">
        <v>30</v>
      </c>
      <c r="G9" s="131">
        <v>10</v>
      </c>
      <c r="H9" s="132"/>
      <c r="I9" s="104">
        <v>1</v>
      </c>
      <c r="J9" s="132"/>
      <c r="K9" s="131"/>
      <c r="L9" s="105">
        <v>1</v>
      </c>
      <c r="M9" s="131"/>
      <c r="N9" s="132">
        <v>2</v>
      </c>
      <c r="O9" s="106">
        <f t="shared" ref="O9:O10" si="0">SUM(F9:N9)</f>
        <v>44</v>
      </c>
      <c r="P9" s="107">
        <f t="shared" ref="P9:P10" si="1">(F9*$F$5)+(G9*$G$5)+(H9*$H$5)+(I9*$I$5)+(J9*$J$5)+(K9*$K$5)+(L9*$L$5)+(M9*$M$5)+(N9*$N$5)</f>
        <v>11</v>
      </c>
    </row>
    <row r="10" spans="1:16" s="30" customFormat="1" x14ac:dyDescent="0.2">
      <c r="A10" s="1"/>
      <c r="B10" s="99"/>
      <c r="C10" s="108"/>
      <c r="D10" s="100"/>
      <c r="E10" s="100"/>
      <c r="F10" s="130"/>
      <c r="G10" s="131"/>
      <c r="H10" s="132"/>
      <c r="I10" s="104"/>
      <c r="J10" s="132"/>
      <c r="K10" s="131"/>
      <c r="L10" s="105"/>
      <c r="M10" s="131"/>
      <c r="N10" s="132"/>
      <c r="O10" s="106">
        <f t="shared" si="0"/>
        <v>0</v>
      </c>
      <c r="P10" s="107">
        <f t="shared" si="1"/>
        <v>0</v>
      </c>
    </row>
    <row r="11" spans="1:16" x14ac:dyDescent="0.2">
      <c r="A11" s="38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30</v>
      </c>
      <c r="G11" s="109">
        <f t="shared" si="2"/>
        <v>10</v>
      </c>
      <c r="H11" s="109">
        <f t="shared" si="2"/>
        <v>0</v>
      </c>
      <c r="I11" s="109">
        <f t="shared" si="2"/>
        <v>1</v>
      </c>
      <c r="J11" s="109">
        <f t="shared" si="2"/>
        <v>0</v>
      </c>
      <c r="K11" s="109">
        <f t="shared" si="2"/>
        <v>0</v>
      </c>
      <c r="L11" s="109">
        <f t="shared" si="2"/>
        <v>1</v>
      </c>
      <c r="M11" s="109">
        <f t="shared" si="2"/>
        <v>0</v>
      </c>
      <c r="N11" s="109">
        <f t="shared" si="2"/>
        <v>2</v>
      </c>
      <c r="O11" s="109">
        <f t="shared" si="2"/>
        <v>44</v>
      </c>
      <c r="P11" s="109">
        <f t="shared" si="2"/>
        <v>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workbookViewId="0">
      <selection activeCell="C23" sqref="C23"/>
    </sheetView>
  </sheetViews>
  <sheetFormatPr defaultRowHeight="12.75" x14ac:dyDescent="0.2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 x14ac:dyDescent="0.2">
      <c r="A2" s="73" t="s">
        <v>38</v>
      </c>
      <c r="B2" s="73" t="s">
        <v>24</v>
      </c>
      <c r="C2" s="73" t="s">
        <v>25</v>
      </c>
    </row>
    <row r="4" spans="1:3" ht="15" x14ac:dyDescent="0.25">
      <c r="A4" s="75" t="s">
        <v>42</v>
      </c>
      <c r="B4" s="76">
        <f>SUM('Democratic Republic of Congo'!O18)</f>
        <v>1817</v>
      </c>
      <c r="C4" s="155">
        <f>SUM('Democratic Republic of Congo'!P18)</f>
        <v>549</v>
      </c>
    </row>
    <row r="5" spans="1:3" ht="15" x14ac:dyDescent="0.25">
      <c r="A5" s="75" t="s">
        <v>116</v>
      </c>
      <c r="B5" s="76">
        <f>SUM('Ivory Coast'!O15)</f>
        <v>20</v>
      </c>
      <c r="C5" s="155">
        <f>SUM('Ivory Coast'!P15)</f>
        <v>16.5</v>
      </c>
    </row>
    <row r="6" spans="1:3" ht="15" x14ac:dyDescent="0.25">
      <c r="A6" s="75" t="s">
        <v>26</v>
      </c>
      <c r="B6" s="76">
        <f>SUM(Kenya!O29)</f>
        <v>901</v>
      </c>
      <c r="C6" s="155">
        <f>SUM(Kenya!P29)</f>
        <v>316</v>
      </c>
    </row>
    <row r="7" spans="1:3" ht="15" hidden="1" x14ac:dyDescent="0.25">
      <c r="A7" s="75" t="s">
        <v>31</v>
      </c>
      <c r="B7" s="76">
        <f>SUM(Malawi!O12)</f>
        <v>0</v>
      </c>
      <c r="C7" s="155">
        <f>SUM(Malawi!P12)</f>
        <v>0</v>
      </c>
    </row>
    <row r="8" spans="1:3" ht="15" x14ac:dyDescent="0.25">
      <c r="A8" s="76" t="s">
        <v>27</v>
      </c>
      <c r="B8" s="154">
        <f>SUM(Mauritius!O32)</f>
        <v>2449</v>
      </c>
      <c r="C8" s="155">
        <f>SUM(Mauritius!P32)</f>
        <v>770.45</v>
      </c>
    </row>
    <row r="9" spans="1:3" ht="15" hidden="1" x14ac:dyDescent="0.25">
      <c r="A9" s="76" t="s">
        <v>43</v>
      </c>
      <c r="B9" s="154">
        <f>SUM(Nigeria!O76)</f>
        <v>0</v>
      </c>
      <c r="C9" s="155">
        <f>SUM(Nigeria!P76)</f>
        <v>0</v>
      </c>
    </row>
    <row r="10" spans="1:3" ht="15" x14ac:dyDescent="0.25">
      <c r="A10" s="76" t="s">
        <v>28</v>
      </c>
      <c r="B10" s="154">
        <f>SUM('South Africa'!O242)</f>
        <v>1555</v>
      </c>
      <c r="C10" s="155">
        <f>SUM('South Africa'!P242)</f>
        <v>542.15</v>
      </c>
    </row>
    <row r="11" spans="1:3" ht="15" hidden="1" x14ac:dyDescent="0.25">
      <c r="A11" s="76" t="s">
        <v>49</v>
      </c>
      <c r="B11" s="76">
        <f>SUM(Togo!O15)</f>
        <v>0</v>
      </c>
      <c r="C11" s="155">
        <f>SUM(Togo!P15)</f>
        <v>0</v>
      </c>
    </row>
    <row r="12" spans="1:3" ht="15" x14ac:dyDescent="0.25">
      <c r="A12" s="76" t="s">
        <v>78</v>
      </c>
      <c r="B12" s="76">
        <f>SUM(Zambia!O11)</f>
        <v>44</v>
      </c>
      <c r="C12" s="155">
        <f>SUM(Zambia!P11)</f>
        <v>11</v>
      </c>
    </row>
    <row r="13" spans="1:3" x14ac:dyDescent="0.2">
      <c r="A13" s="77"/>
      <c r="B13" s="77"/>
      <c r="C13" s="77"/>
    </row>
    <row r="14" spans="1:3" x14ac:dyDescent="0.2">
      <c r="A14" s="77" t="s">
        <v>29</v>
      </c>
      <c r="B14" s="77">
        <f>SUM(B4:B13)</f>
        <v>6786</v>
      </c>
      <c r="C14" s="156">
        <f>SUM(C4:C13)</f>
        <v>2205.1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DRC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2016-03-28T21:49:14Z</dcterms:modified>
</cp:coreProperties>
</file>