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635" windowWidth="14070" windowHeight="7335" tabRatio="760" firstSheet="1" activeTab="1"/>
  </bookViews>
  <sheets>
    <sheet name="Burkina Faso" sheetId="13" state="hidden" r:id="rId1"/>
    <sheet name="Ghana" sheetId="14" r:id="rId2"/>
    <sheet name="Ivory Coast" sheetId="16" state="hidden" r:id="rId3"/>
    <sheet name="Kenya" sheetId="10" r:id="rId4"/>
    <sheet name="Malawi" sheetId="11" state="hidden" r:id="rId5"/>
    <sheet name="Mauritius" sheetId="8" r:id="rId6"/>
    <sheet name="Nigeria" sheetId="19" state="hidden" r:id="rId7"/>
    <sheet name="South Africa" sheetId="1" r:id="rId8"/>
    <sheet name="Tanzania" sheetId="12" state="hidden" r:id="rId9"/>
    <sheet name="Togo" sheetId="17" state="hidden" r:id="rId10"/>
    <sheet name="Zambia" sheetId="18" state="hidden" r:id="rId11"/>
    <sheet name="Summary" sheetId="4" r:id="rId12"/>
  </sheets>
  <externalReferences>
    <externalReference r:id="rId13"/>
    <externalReference r:id="rId14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11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7">'South Africa'!#REF!</definedName>
    <definedName name="_xlnm.Print_Area" localSheetId="8">Tanzania!#REF!</definedName>
    <definedName name="_xlnm.Print_Area" localSheetId="10">Zambia!#REF!</definedName>
  </definedNames>
  <calcPr calcId="145621"/>
</workbook>
</file>

<file path=xl/calcChain.xml><?xml version="1.0" encoding="utf-8"?>
<calcChain xmlns="http://schemas.openxmlformats.org/spreadsheetml/2006/main">
  <c r="P76" i="1" l="1"/>
  <c r="O76" i="1"/>
  <c r="N80" i="1"/>
  <c r="M80" i="1"/>
  <c r="L80" i="1"/>
  <c r="K80" i="1"/>
  <c r="J80" i="1"/>
  <c r="I80" i="1"/>
  <c r="H80" i="1"/>
  <c r="G80" i="1"/>
  <c r="F80" i="1"/>
  <c r="E80" i="1"/>
  <c r="D80" i="1"/>
  <c r="C80" i="1"/>
  <c r="P79" i="1"/>
  <c r="O79" i="1"/>
  <c r="P78" i="1"/>
  <c r="O78" i="1"/>
  <c r="P77" i="1"/>
  <c r="O77" i="1"/>
  <c r="P75" i="1"/>
  <c r="O75" i="1"/>
  <c r="P74" i="1"/>
  <c r="O74" i="1"/>
  <c r="P73" i="1"/>
  <c r="O73" i="1"/>
  <c r="P27" i="1"/>
  <c r="O27" i="1"/>
  <c r="P26" i="1"/>
  <c r="O26" i="1"/>
  <c r="P25" i="1"/>
  <c r="O25" i="1"/>
  <c r="P24" i="1"/>
  <c r="O24" i="1"/>
  <c r="O80" i="1" l="1"/>
  <c r="P80" i="1"/>
  <c r="P66" i="1"/>
  <c r="O66" i="1"/>
  <c r="N33" i="14" l="1"/>
  <c r="M33" i="14"/>
  <c r="L33" i="14"/>
  <c r="K33" i="14"/>
  <c r="J33" i="14"/>
  <c r="I33" i="14"/>
  <c r="H33" i="14"/>
  <c r="G33" i="14"/>
  <c r="F33" i="14"/>
  <c r="E33" i="14"/>
  <c r="D33" i="14"/>
  <c r="C33" i="14"/>
  <c r="P32" i="14"/>
  <c r="O32" i="14"/>
  <c r="P31" i="14"/>
  <c r="P33" i="14" s="1"/>
  <c r="O31" i="14"/>
  <c r="O33" i="14" s="1"/>
  <c r="N44" i="19"/>
  <c r="M44" i="19"/>
  <c r="L44" i="19"/>
  <c r="K44" i="19"/>
  <c r="J44" i="19"/>
  <c r="I44" i="19"/>
  <c r="H44" i="19"/>
  <c r="G44" i="19"/>
  <c r="F44" i="19"/>
  <c r="E44" i="19"/>
  <c r="D44" i="19"/>
  <c r="C44" i="19"/>
  <c r="P43" i="19"/>
  <c r="O43" i="19"/>
  <c r="P42" i="19"/>
  <c r="P44" i="19" s="1"/>
  <c r="O42" i="19"/>
  <c r="O44" i="19" s="1"/>
  <c r="N38" i="19"/>
  <c r="M38" i="19"/>
  <c r="L38" i="19"/>
  <c r="K38" i="19"/>
  <c r="J38" i="19"/>
  <c r="I38" i="19"/>
  <c r="H38" i="19"/>
  <c r="G38" i="19"/>
  <c r="F38" i="19"/>
  <c r="E38" i="19"/>
  <c r="D38" i="19"/>
  <c r="C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P38" i="19" s="1"/>
  <c r="O26" i="19"/>
  <c r="O38" i="19" s="1"/>
  <c r="N22" i="19"/>
  <c r="M22" i="19"/>
  <c r="L22" i="19"/>
  <c r="K22" i="19"/>
  <c r="J22" i="19"/>
  <c r="I22" i="19"/>
  <c r="H22" i="19"/>
  <c r="G22" i="19"/>
  <c r="F22" i="19"/>
  <c r="E22" i="19"/>
  <c r="D22" i="19"/>
  <c r="C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P22" i="19" s="1"/>
  <c r="O10" i="19"/>
  <c r="P9" i="19"/>
  <c r="O9" i="19"/>
  <c r="P8" i="19"/>
  <c r="O8" i="19"/>
  <c r="O22" i="19"/>
  <c r="P7" i="19"/>
  <c r="O7" i="19"/>
  <c r="O12" i="10"/>
  <c r="O11" i="10"/>
  <c r="O10" i="10"/>
  <c r="O9" i="10"/>
  <c r="N17" i="18"/>
  <c r="M17" i="18"/>
  <c r="L17" i="18"/>
  <c r="K17" i="18"/>
  <c r="J17" i="18"/>
  <c r="I17" i="18"/>
  <c r="H17" i="18"/>
  <c r="G17" i="18"/>
  <c r="F17" i="18"/>
  <c r="E17" i="18"/>
  <c r="D17" i="18"/>
  <c r="C17" i="18"/>
  <c r="P16" i="18"/>
  <c r="O16" i="18"/>
  <c r="P15" i="18"/>
  <c r="O15" i="18"/>
  <c r="P14" i="18"/>
  <c r="O14" i="18"/>
  <c r="P13" i="18"/>
  <c r="O13" i="18"/>
  <c r="P12" i="18"/>
  <c r="O12" i="18"/>
  <c r="P11" i="18"/>
  <c r="O11" i="18"/>
  <c r="P10" i="18"/>
  <c r="O10" i="18"/>
  <c r="P9" i="18"/>
  <c r="P17" i="18" s="1"/>
  <c r="C14" i="4" s="1"/>
  <c r="O9" i="18"/>
  <c r="O17" i="18"/>
  <c r="B14" i="4" s="1"/>
  <c r="P15" i="14"/>
  <c r="O15" i="14"/>
  <c r="P14" i="14"/>
  <c r="O14" i="14"/>
  <c r="P13" i="14"/>
  <c r="O13" i="14"/>
  <c r="P10" i="16"/>
  <c r="P9" i="16"/>
  <c r="P19" i="16" s="1"/>
  <c r="C6" i="4" s="1"/>
  <c r="O9" i="16"/>
  <c r="O19" i="16"/>
  <c r="B6" i="4" s="1"/>
  <c r="N41" i="1"/>
  <c r="P38" i="1"/>
  <c r="P13" i="1"/>
  <c r="O13" i="1"/>
  <c r="O10" i="17"/>
  <c r="P10" i="17"/>
  <c r="N28" i="17"/>
  <c r="M28" i="17"/>
  <c r="L28" i="17"/>
  <c r="K28" i="17"/>
  <c r="J28" i="17"/>
  <c r="I28" i="17"/>
  <c r="H28" i="17"/>
  <c r="G28" i="17"/>
  <c r="F28" i="17"/>
  <c r="E28" i="17"/>
  <c r="D28" i="17"/>
  <c r="C28" i="17"/>
  <c r="P27" i="17"/>
  <c r="O27" i="17"/>
  <c r="P26" i="17"/>
  <c r="O26" i="17"/>
  <c r="P25" i="17"/>
  <c r="O25" i="17"/>
  <c r="P24" i="17"/>
  <c r="O24" i="17"/>
  <c r="P23" i="17"/>
  <c r="O23" i="17"/>
  <c r="P22" i="17"/>
  <c r="O22" i="17"/>
  <c r="P21" i="17"/>
  <c r="O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O11" i="17"/>
  <c r="P9" i="17"/>
  <c r="P28" i="17" s="1"/>
  <c r="C13" i="4" s="1"/>
  <c r="O9" i="17"/>
  <c r="O28" i="17" s="1"/>
  <c r="B13" i="4" s="1"/>
  <c r="G26" i="8"/>
  <c r="P24" i="8"/>
  <c r="O24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N13" i="10"/>
  <c r="M13" i="10"/>
  <c r="L13" i="10"/>
  <c r="K13" i="10"/>
  <c r="J13" i="10"/>
  <c r="I13" i="10"/>
  <c r="H13" i="10"/>
  <c r="G13" i="10"/>
  <c r="F13" i="10"/>
  <c r="E13" i="10"/>
  <c r="D13" i="10"/>
  <c r="C13" i="10"/>
  <c r="N27" i="10"/>
  <c r="M27" i="10"/>
  <c r="L27" i="10"/>
  <c r="K27" i="10"/>
  <c r="J27" i="10"/>
  <c r="I27" i="10"/>
  <c r="H27" i="10"/>
  <c r="G27" i="10"/>
  <c r="F27" i="10"/>
  <c r="E27" i="10"/>
  <c r="D27" i="10"/>
  <c r="C27" i="10"/>
  <c r="P26" i="10"/>
  <c r="P27" i="10" s="1"/>
  <c r="P25" i="10"/>
  <c r="O25" i="10"/>
  <c r="P24" i="10"/>
  <c r="O24" i="10"/>
  <c r="P23" i="10"/>
  <c r="O23" i="10"/>
  <c r="O27" i="10" s="1"/>
  <c r="P11" i="10"/>
  <c r="P10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P30" i="1"/>
  <c r="O30" i="1"/>
  <c r="P29" i="1"/>
  <c r="O29" i="1"/>
  <c r="P28" i="1"/>
  <c r="O28" i="1"/>
  <c r="P23" i="1"/>
  <c r="O23" i="1"/>
  <c r="P22" i="1"/>
  <c r="O22" i="1"/>
  <c r="P21" i="1"/>
  <c r="O21" i="1"/>
  <c r="P20" i="1"/>
  <c r="O20" i="1"/>
  <c r="P19" i="1"/>
  <c r="O19" i="1"/>
  <c r="K61" i="1"/>
  <c r="M61" i="1"/>
  <c r="D61" i="1"/>
  <c r="E61" i="1"/>
  <c r="G61" i="1"/>
  <c r="H61" i="1"/>
  <c r="I61" i="1"/>
  <c r="J61" i="1"/>
  <c r="L61" i="1"/>
  <c r="N61" i="1"/>
  <c r="P59" i="1"/>
  <c r="O59" i="1"/>
  <c r="P58" i="1"/>
  <c r="O58" i="1"/>
  <c r="P57" i="1"/>
  <c r="O57" i="1"/>
  <c r="P17" i="14"/>
  <c r="O17" i="14"/>
  <c r="P16" i="14"/>
  <c r="O16" i="14"/>
  <c r="P26" i="14"/>
  <c r="O26" i="14"/>
  <c r="P25" i="14"/>
  <c r="O25" i="14"/>
  <c r="P24" i="14"/>
  <c r="O24" i="14"/>
  <c r="P23" i="14"/>
  <c r="O23" i="14"/>
  <c r="P22" i="14"/>
  <c r="O22" i="14"/>
  <c r="P21" i="14"/>
  <c r="O21" i="14"/>
  <c r="P20" i="14"/>
  <c r="O20" i="14"/>
  <c r="P19" i="14"/>
  <c r="O19" i="14"/>
  <c r="P18" i="14"/>
  <c r="O18" i="14"/>
  <c r="N27" i="14"/>
  <c r="M27" i="14"/>
  <c r="L27" i="14"/>
  <c r="K27" i="14"/>
  <c r="J27" i="14"/>
  <c r="I27" i="14"/>
  <c r="H27" i="14"/>
  <c r="G27" i="14"/>
  <c r="F27" i="14"/>
  <c r="E27" i="14"/>
  <c r="D27" i="14"/>
  <c r="C27" i="14"/>
  <c r="P12" i="14"/>
  <c r="O12" i="14"/>
  <c r="P11" i="14"/>
  <c r="O11" i="14"/>
  <c r="P10" i="14"/>
  <c r="O10" i="14"/>
  <c r="P9" i="14"/>
  <c r="O9" i="14"/>
  <c r="P67" i="1"/>
  <c r="O67" i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P19" i="13"/>
  <c r="C4" i="4" s="1"/>
  <c r="O9" i="13"/>
  <c r="O19" i="13"/>
  <c r="B4" i="4"/>
  <c r="P23" i="8"/>
  <c r="O23" i="8"/>
  <c r="P25" i="8"/>
  <c r="O25" i="8"/>
  <c r="N26" i="12"/>
  <c r="M26" i="12"/>
  <c r="L26" i="12"/>
  <c r="K26" i="12"/>
  <c r="J26" i="12"/>
  <c r="I26" i="12"/>
  <c r="H26" i="12"/>
  <c r="G26" i="12"/>
  <c r="F26" i="12"/>
  <c r="E26" i="12"/>
  <c r="D26" i="12"/>
  <c r="C26" i="12"/>
  <c r="P25" i="12"/>
  <c r="O25" i="12"/>
  <c r="P24" i="12"/>
  <c r="O24" i="12"/>
  <c r="P23" i="12"/>
  <c r="O23" i="12"/>
  <c r="O26" i="12"/>
  <c r="O9" i="12"/>
  <c r="O12" i="12"/>
  <c r="P9" i="12"/>
  <c r="P12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F61" i="1"/>
  <c r="C61" i="1"/>
  <c r="P60" i="1"/>
  <c r="O60" i="1"/>
  <c r="P9" i="10"/>
  <c r="P13" i="10" s="1"/>
  <c r="P39" i="1"/>
  <c r="O39" i="1"/>
  <c r="P37" i="1"/>
  <c r="O37" i="1"/>
  <c r="P36" i="1"/>
  <c r="O36" i="1"/>
  <c r="N19" i="10"/>
  <c r="M19" i="10"/>
  <c r="L19" i="10"/>
  <c r="K19" i="10"/>
  <c r="J19" i="10"/>
  <c r="I19" i="10"/>
  <c r="H19" i="10"/>
  <c r="G19" i="10"/>
  <c r="F19" i="10"/>
  <c r="E19" i="10"/>
  <c r="D19" i="10"/>
  <c r="C19" i="10"/>
  <c r="P18" i="10"/>
  <c r="O18" i="10"/>
  <c r="P17" i="10"/>
  <c r="P19" i="10" s="1"/>
  <c r="O17" i="10"/>
  <c r="P12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O12" i="11" s="1"/>
  <c r="B8" i="4" s="1"/>
  <c r="P8" i="1"/>
  <c r="O8" i="1"/>
  <c r="N33" i="8"/>
  <c r="M33" i="8"/>
  <c r="L33" i="8"/>
  <c r="K33" i="8"/>
  <c r="J33" i="8"/>
  <c r="I33" i="8"/>
  <c r="H33" i="8"/>
  <c r="G33" i="8"/>
  <c r="F33" i="8"/>
  <c r="E33" i="8"/>
  <c r="D33" i="8"/>
  <c r="C33" i="8"/>
  <c r="P32" i="8"/>
  <c r="O32" i="8"/>
  <c r="P31" i="8"/>
  <c r="O31" i="8"/>
  <c r="P30" i="8"/>
  <c r="P33" i="8"/>
  <c r="O30" i="8"/>
  <c r="N26" i="8"/>
  <c r="M26" i="8"/>
  <c r="L26" i="8"/>
  <c r="K26" i="8"/>
  <c r="J26" i="8"/>
  <c r="I26" i="8"/>
  <c r="H26" i="8"/>
  <c r="F26" i="8"/>
  <c r="E26" i="8"/>
  <c r="D26" i="8"/>
  <c r="C26" i="8"/>
  <c r="P7" i="8"/>
  <c r="O7" i="8"/>
  <c r="O26" i="8" s="1"/>
  <c r="O36" i="8" s="1"/>
  <c r="B9" i="4" s="1"/>
  <c r="P12" i="1"/>
  <c r="O12" i="1"/>
  <c r="P40" i="1"/>
  <c r="O40" i="1"/>
  <c r="P11" i="1"/>
  <c r="O11" i="1"/>
  <c r="O18" i="1"/>
  <c r="P10" i="1"/>
  <c r="O10" i="1"/>
  <c r="P9" i="1"/>
  <c r="O9" i="1"/>
  <c r="P18" i="1"/>
  <c r="P46" i="1"/>
  <c r="O46" i="1"/>
  <c r="P68" i="1"/>
  <c r="O68" i="1"/>
  <c r="P65" i="1"/>
  <c r="P52" i="1"/>
  <c r="P53" i="1" s="1"/>
  <c r="P51" i="1"/>
  <c r="P45" i="1"/>
  <c r="P35" i="1"/>
  <c r="O65" i="1"/>
  <c r="O52" i="1"/>
  <c r="O51" i="1"/>
  <c r="O53" i="1" s="1"/>
  <c r="O45" i="1"/>
  <c r="O35" i="1"/>
  <c r="N53" i="1"/>
  <c r="M53" i="1"/>
  <c r="L53" i="1"/>
  <c r="K53" i="1"/>
  <c r="J53" i="1"/>
  <c r="I53" i="1"/>
  <c r="H53" i="1"/>
  <c r="G53" i="1"/>
  <c r="F53" i="1"/>
  <c r="E53" i="1"/>
  <c r="D53" i="1"/>
  <c r="C53" i="1"/>
  <c r="F31" i="1"/>
  <c r="G31" i="1"/>
  <c r="H31" i="1"/>
  <c r="I31" i="1"/>
  <c r="J31" i="1"/>
  <c r="K31" i="1"/>
  <c r="L31" i="1"/>
  <c r="M31" i="1"/>
  <c r="N31" i="1"/>
  <c r="C14" i="1"/>
  <c r="D14" i="1"/>
  <c r="E14" i="1"/>
  <c r="F14" i="1"/>
  <c r="G14" i="1"/>
  <c r="H14" i="1"/>
  <c r="I14" i="1"/>
  <c r="J14" i="1"/>
  <c r="K14" i="1"/>
  <c r="L14" i="1"/>
  <c r="M14" i="1"/>
  <c r="N14" i="1"/>
  <c r="C31" i="1"/>
  <c r="D31" i="1"/>
  <c r="E31" i="1"/>
  <c r="C41" i="1"/>
  <c r="D41" i="1"/>
  <c r="E41" i="1"/>
  <c r="F41" i="1"/>
  <c r="G41" i="1"/>
  <c r="H41" i="1"/>
  <c r="I41" i="1"/>
  <c r="J41" i="1"/>
  <c r="K41" i="1"/>
  <c r="L41" i="1"/>
  <c r="M41" i="1"/>
  <c r="C47" i="1"/>
  <c r="D47" i="1"/>
  <c r="E47" i="1"/>
  <c r="F47" i="1"/>
  <c r="G47" i="1"/>
  <c r="H47" i="1"/>
  <c r="I47" i="1"/>
  <c r="J47" i="1"/>
  <c r="K47" i="1"/>
  <c r="L47" i="1"/>
  <c r="M47" i="1"/>
  <c r="N47" i="1"/>
  <c r="C69" i="1"/>
  <c r="D69" i="1"/>
  <c r="E69" i="1"/>
  <c r="F69" i="1"/>
  <c r="G69" i="1"/>
  <c r="H69" i="1"/>
  <c r="I69" i="1"/>
  <c r="J69" i="1"/>
  <c r="K69" i="1"/>
  <c r="L69" i="1"/>
  <c r="M69" i="1"/>
  <c r="N69" i="1"/>
  <c r="P26" i="12"/>
  <c r="O38" i="1"/>
  <c r="P29" i="12"/>
  <c r="C12" i="4"/>
  <c r="O29" i="12"/>
  <c r="B12" i="4"/>
  <c r="P12" i="11"/>
  <c r="C8" i="4"/>
  <c r="O33" i="8"/>
  <c r="P26" i="8"/>
  <c r="P36" i="8" s="1"/>
  <c r="C9" i="4" s="1"/>
  <c r="O19" i="10" l="1"/>
  <c r="O13" i="10"/>
  <c r="O29" i="10" s="1"/>
  <c r="B7" i="4" s="1"/>
  <c r="O27" i="14"/>
  <c r="P27" i="14"/>
  <c r="P61" i="1"/>
  <c r="O47" i="1"/>
  <c r="P69" i="1"/>
  <c r="O14" i="1"/>
  <c r="O69" i="1"/>
  <c r="O61" i="1"/>
  <c r="O31" i="1"/>
  <c r="P47" i="1"/>
  <c r="O41" i="1"/>
  <c r="O82" i="1" s="1"/>
  <c r="P31" i="1"/>
  <c r="P14" i="1"/>
  <c r="P41" i="1"/>
  <c r="P82" i="1" s="1"/>
  <c r="O48" i="19"/>
  <c r="B10" i="4" s="1"/>
  <c r="P48" i="19"/>
  <c r="C10" i="4" s="1"/>
  <c r="P29" i="10"/>
  <c r="C7" i="4" s="1"/>
  <c r="P36" i="14"/>
  <c r="C5" i="4" s="1"/>
  <c r="O36" i="14"/>
  <c r="B5" i="4" s="1"/>
  <c r="B11" i="4" l="1"/>
  <c r="B16" i="4" s="1"/>
  <c r="C11" i="4"/>
  <c r="C16" i="4" s="1"/>
</calcChain>
</file>

<file path=xl/sharedStrings.xml><?xml version="1.0" encoding="utf-8"?>
<sst xmlns="http://schemas.openxmlformats.org/spreadsheetml/2006/main" count="374" uniqueCount="118">
  <si>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</si>
  <si>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</si>
  <si>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</si>
  <si>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</si>
  <si>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</si>
  <si>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</si>
  <si>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</si>
  <si>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</si>
  <si>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</si>
  <si>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</si>
  <si>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</si>
  <si>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</si>
  <si>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</si>
  <si>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</si>
  <si>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</si>
  <si>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</si>
  <si>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</si>
  <si>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</si>
  <si>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</si>
  <si>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</si>
  <si>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</si>
  <si>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</si>
  <si>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</si>
  <si>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</si>
  <si>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</si>
  <si>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</si>
  <si>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</si>
  <si>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</si>
  <si>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</si>
  <si>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</si>
  <si>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</si>
  <si>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</si>
  <si>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</si>
  <si>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</si>
  <si>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</si>
  <si>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</si>
  <si>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</si>
  <si>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</si>
  <si>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ISKCON LENASIA</t>
  </si>
  <si>
    <t>Country</t>
  </si>
  <si>
    <t>TEMPLE: ARUSHA</t>
  </si>
  <si>
    <t>TEMPLE: DAR es SALAAM</t>
  </si>
  <si>
    <t>Tanzania</t>
  </si>
  <si>
    <t>Cumulative Team scores</t>
  </si>
  <si>
    <t>ISKCON PRETORIA</t>
  </si>
  <si>
    <t>Team Cumumalative scores</t>
  </si>
  <si>
    <t>TEMPLE: Ghana</t>
  </si>
  <si>
    <t>Ghana</t>
  </si>
  <si>
    <t>Nigeria</t>
  </si>
  <si>
    <t>Temple Cumulative Scores</t>
  </si>
  <si>
    <t>Iskcon Nairobi</t>
  </si>
  <si>
    <t>Iskcon Kisumu</t>
  </si>
  <si>
    <t>Iskcon Mombassa</t>
  </si>
  <si>
    <t>TEMPLE: Lomé</t>
  </si>
  <si>
    <t>Togo</t>
  </si>
  <si>
    <t>GAUR NITAI SANKIRTAN GROUP</t>
  </si>
  <si>
    <t>SANKIRTAN GROUP</t>
  </si>
  <si>
    <t xml:space="preserve">MONTH : </t>
  </si>
  <si>
    <t xml:space="preserve">MONTH :  </t>
  </si>
  <si>
    <t>TEMPLE: ZAMBIA</t>
  </si>
  <si>
    <t>Zambia</t>
  </si>
  <si>
    <t>ISKCON PIETERMARITZBURG</t>
  </si>
  <si>
    <t>TEMPLE: Burkina Faso</t>
  </si>
  <si>
    <t>Burkina Faso</t>
  </si>
  <si>
    <t>TEMPLE: Ivory Coast</t>
  </si>
  <si>
    <t>Ivory Coast</t>
  </si>
  <si>
    <t>ISKCON BENIN CITY</t>
  </si>
  <si>
    <t>ISKCON LAGOS</t>
  </si>
  <si>
    <t>ISKCON PORT HARCOURT</t>
  </si>
  <si>
    <t>Iskcon Kumasi</t>
  </si>
  <si>
    <t>MONTH : April 2015</t>
  </si>
  <si>
    <t>MONTH: April 2015</t>
  </si>
  <si>
    <t>MONTH: November 2015</t>
  </si>
  <si>
    <t>KBBT</t>
  </si>
  <si>
    <t>Govardhana Puja book table</t>
  </si>
  <si>
    <t>Kartik Maha-harinama</t>
  </si>
  <si>
    <t>Bhakta Brian</t>
  </si>
  <si>
    <t>Jayadeva Dasa</t>
  </si>
  <si>
    <t>Bhakta Tankiso</t>
  </si>
  <si>
    <t>Mt Satyabhama/Vinata/Akuti</t>
  </si>
  <si>
    <t>Mt Sarvakanti dd</t>
  </si>
  <si>
    <t>Pr Varada Krsna Das</t>
  </si>
  <si>
    <t>Pr Mahajana Das</t>
  </si>
  <si>
    <t>Pr Asutosa Das</t>
  </si>
  <si>
    <t>Pr Vinod</t>
  </si>
  <si>
    <t>Mt Sandy</t>
  </si>
  <si>
    <t>Mt Pooja/Diya</t>
  </si>
  <si>
    <t xml:space="preserve">BTG </t>
  </si>
  <si>
    <t>Vibhu Caitanya Dasa</t>
  </si>
  <si>
    <t xml:space="preserve">Krsna Prema </t>
  </si>
  <si>
    <t>Nikunja Seva Dasi</t>
  </si>
  <si>
    <t>Jaisaciananda Dasa</t>
  </si>
  <si>
    <t xml:space="preserve">Book Counter </t>
  </si>
  <si>
    <t>Shabaan Khan</t>
  </si>
  <si>
    <t>Radha Giridhari Das</t>
  </si>
  <si>
    <t>Dhuki Radha Devi dasi</t>
  </si>
  <si>
    <t>Bhaktin Kajol</t>
  </si>
  <si>
    <t>Bramacari Ashram</t>
  </si>
  <si>
    <t>Radha Vinod Devi dasi</t>
  </si>
  <si>
    <t>Harinama Scores</t>
  </si>
  <si>
    <t>ISKCON SANDTON</t>
  </si>
  <si>
    <t>Dinesvara Krsna Prabhu</t>
  </si>
  <si>
    <t>Dillon Prabhu</t>
  </si>
  <si>
    <t>Saunaka Rsi Prabhu</t>
  </si>
  <si>
    <t>Grayton Prabhu</t>
  </si>
  <si>
    <t>Clinton Prabhu</t>
  </si>
  <si>
    <t>Reggie Prabhu</t>
  </si>
  <si>
    <t>Syama Kunda das</t>
  </si>
  <si>
    <t>Lenasia Diwali Fest</t>
  </si>
  <si>
    <t>Lenasia Gift Shop</t>
  </si>
  <si>
    <t>Visaka dd</t>
  </si>
  <si>
    <t>Braj Mohan dasa</t>
  </si>
  <si>
    <t>BTG Magazines</t>
  </si>
  <si>
    <t>Cumulative Scores</t>
  </si>
  <si>
    <t>MONTH : November 2015</t>
  </si>
  <si>
    <t>VAISHNAVI SANGA</t>
  </si>
  <si>
    <t>SMART STANDS</t>
  </si>
  <si>
    <t>GIFT SHOP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</si>
</sst>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2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color indexed="63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</borders>
  <cellStyleXfs count="30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3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10" fillId="0" borderId="0"/>
    <xf numFmtId="166" fontId="10" fillId="0" borderId="0"/>
    <xf numFmtId="166" fontId="10" fillId="0" borderId="0"/>
    <xf numFmtId="0" fontId="10" fillId="0" borderId="0"/>
    <xf numFmtId="0" fontId="10" fillId="0" borderId="0"/>
    <xf numFmtId="166" fontId="10" fillId="0" borderId="0"/>
    <xf numFmtId="0" fontId="10" fillId="0" borderId="0"/>
    <xf numFmtId="0" fontId="16" fillId="0" borderId="0"/>
    <xf numFmtId="0" fontId="13" fillId="0" borderId="0"/>
    <xf numFmtId="0" fontId="10" fillId="0" borderId="0"/>
    <xf numFmtId="166" fontId="10" fillId="0" borderId="0"/>
    <xf numFmtId="0" fontId="16" fillId="0" borderId="0"/>
    <xf numFmtId="166" fontId="10" fillId="0" borderId="0"/>
    <xf numFmtId="0" fontId="10" fillId="0" borderId="0"/>
    <xf numFmtId="166" fontId="10" fillId="0" borderId="0"/>
    <xf numFmtId="0" fontId="16" fillId="0" borderId="0"/>
    <xf numFmtId="0" fontId="22" fillId="0" borderId="0" applyNumberFormat="0" applyFill="0" applyBorder="0" applyAlignment="0" applyProtection="0"/>
    <xf numFmtId="0" fontId="2" fillId="0" borderId="0"/>
    <xf numFmtId="0" fontId="1" fillId="0" borderId="0"/>
    <xf numFmtId="0" fontId="1" fillId="0" borderId="0"/>
  </cellStyleXfs>
  <cellXfs count="210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2" xfId="0" applyFont="1" applyBorder="1"/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6" fillId="0" borderId="3" xfId="0" applyFont="1" applyBorder="1" applyAlignment="1">
      <alignment horizontal="left"/>
    </xf>
    <xf numFmtId="0" fontId="6" fillId="0" borderId="7" xfId="0" applyFont="1" applyBorder="1"/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/>
    <xf numFmtId="0" fontId="6" fillId="0" borderId="4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2" fontId="6" fillId="0" borderId="11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/>
    </xf>
    <xf numFmtId="2" fontId="6" fillId="0" borderId="9" xfId="0" applyNumberFormat="1" applyFont="1" applyBorder="1" applyAlignment="1">
      <alignment horizontal="center"/>
    </xf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6" fillId="0" borderId="16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4" fillId="0" borderId="0" xfId="0" applyFont="1" applyFill="1" applyBorder="1"/>
    <xf numFmtId="0" fontId="6" fillId="0" borderId="0" xfId="0" applyFont="1" applyBorder="1" applyAlignment="1">
      <alignment horizontal="center"/>
    </xf>
    <xf numFmtId="2" fontId="6" fillId="0" borderId="0" xfId="0" applyNumberFormat="1" applyFont="1" applyBorder="1"/>
    <xf numFmtId="0" fontId="7" fillId="0" borderId="20" xfId="0" applyFont="1" applyBorder="1"/>
    <xf numFmtId="0" fontId="4" fillId="0" borderId="20" xfId="0" applyFont="1" applyBorder="1" applyAlignment="1">
      <alignment horizontal="center"/>
    </xf>
    <xf numFmtId="0" fontId="4" fillId="0" borderId="20" xfId="0" applyFont="1" applyBorder="1"/>
    <xf numFmtId="0" fontId="8" fillId="0" borderId="21" xfId="0" applyFont="1" applyBorder="1"/>
    <xf numFmtId="0" fontId="8" fillId="0" borderId="22" xfId="0" applyFont="1" applyBorder="1"/>
    <xf numFmtId="0" fontId="8" fillId="0" borderId="23" xfId="0" applyFont="1" applyBorder="1" applyAlignment="1">
      <alignment horizontal="center"/>
    </xf>
    <xf numFmtId="0" fontId="8" fillId="0" borderId="24" xfId="0" applyFont="1" applyBorder="1" applyAlignment="1">
      <alignment horizontal="center"/>
    </xf>
    <xf numFmtId="0" fontId="8" fillId="0" borderId="25" xfId="0" applyFont="1" applyBorder="1" applyAlignment="1">
      <alignment horizontal="center"/>
    </xf>
    <xf numFmtId="0" fontId="8" fillId="0" borderId="26" xfId="0" applyFont="1" applyBorder="1" applyAlignment="1">
      <alignment horizontal="center"/>
    </xf>
    <xf numFmtId="0" fontId="8" fillId="0" borderId="21" xfId="0" applyFont="1" applyBorder="1" applyAlignment="1">
      <alignment horizontal="center"/>
    </xf>
    <xf numFmtId="0" fontId="4" fillId="0" borderId="27" xfId="0" applyFont="1" applyBorder="1"/>
    <xf numFmtId="2" fontId="4" fillId="0" borderId="28" xfId="0" applyNumberFormat="1" applyFont="1" applyBorder="1"/>
    <xf numFmtId="0" fontId="8" fillId="0" borderId="29" xfId="0" applyFont="1" applyBorder="1"/>
    <xf numFmtId="0" fontId="4" fillId="0" borderId="0" xfId="0" applyFont="1" applyBorder="1"/>
    <xf numFmtId="0" fontId="7" fillId="0" borderId="15" xfId="0" applyFont="1" applyFill="1" applyBorder="1"/>
    <xf numFmtId="0" fontId="4" fillId="0" borderId="0" xfId="0" applyFont="1" applyBorder="1" applyAlignment="1">
      <alignment horizontal="center"/>
    </xf>
    <xf numFmtId="0" fontId="7" fillId="0" borderId="30" xfId="0" applyFont="1" applyBorder="1" applyAlignment="1">
      <alignment horizontal="right"/>
    </xf>
    <xf numFmtId="0" fontId="4" fillId="0" borderId="0" xfId="0" applyFont="1" applyAlignment="1">
      <alignment horizontal="center"/>
    </xf>
    <xf numFmtId="1" fontId="7" fillId="0" borderId="15" xfId="0" applyNumberFormat="1" applyFont="1" applyFill="1" applyBorder="1"/>
    <xf numFmtId="1" fontId="7" fillId="0" borderId="30" xfId="0" applyNumberFormat="1" applyFont="1" applyBorder="1" applyAlignment="1">
      <alignment horizontal="right"/>
    </xf>
    <xf numFmtId="2" fontId="7" fillId="0" borderId="30" xfId="0" applyNumberFormat="1" applyFont="1" applyBorder="1" applyAlignment="1">
      <alignment horizontal="right"/>
    </xf>
    <xf numFmtId="0" fontId="6" fillId="0" borderId="0" xfId="0" applyFont="1"/>
    <xf numFmtId="0" fontId="9" fillId="0" borderId="0" xfId="0" applyFont="1"/>
    <xf numFmtId="0" fontId="7" fillId="0" borderId="0" xfId="0" applyFont="1"/>
    <xf numFmtId="1" fontId="7" fillId="0" borderId="0" xfId="0" applyNumberFormat="1" applyFont="1"/>
    <xf numFmtId="2" fontId="7" fillId="0" borderId="0" xfId="0" applyNumberFormat="1" applyFont="1"/>
    <xf numFmtId="0" fontId="4" fillId="0" borderId="29" xfId="0" applyFont="1" applyBorder="1"/>
    <xf numFmtId="0" fontId="4" fillId="0" borderId="22" xfId="0" applyFont="1" applyBorder="1"/>
    <xf numFmtId="0" fontId="4" fillId="0" borderId="23" xfId="0" applyFont="1" applyBorder="1" applyAlignment="1">
      <alignment horizontal="center"/>
    </xf>
    <xf numFmtId="0" fontId="7" fillId="0" borderId="0" xfId="0" applyFont="1" applyFill="1" applyBorder="1"/>
    <xf numFmtId="1" fontId="7" fillId="0" borderId="0" xfId="0" applyNumberFormat="1" applyFont="1" applyFill="1" applyBorder="1"/>
    <xf numFmtId="1" fontId="7" fillId="0" borderId="0" xfId="0" applyNumberFormat="1" applyFont="1" applyBorder="1" applyAlignment="1">
      <alignment horizontal="right"/>
    </xf>
    <xf numFmtId="2" fontId="7" fillId="0" borderId="0" xfId="0" applyNumberFormat="1" applyFont="1" applyBorder="1" applyAlignment="1">
      <alignment horizontal="right"/>
    </xf>
    <xf numFmtId="0" fontId="4" fillId="0" borderId="21" xfId="0" applyFont="1" applyBorder="1"/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31" xfId="0" applyFont="1" applyBorder="1"/>
    <xf numFmtId="0" fontId="4" fillId="0" borderId="32" xfId="0" applyFont="1" applyBorder="1"/>
    <xf numFmtId="44" fontId="4" fillId="0" borderId="0" xfId="3" applyFont="1"/>
    <xf numFmtId="0" fontId="11" fillId="0" borderId="22" xfId="0" applyFont="1" applyBorder="1"/>
    <xf numFmtId="0" fontId="11" fillId="0" borderId="23" xfId="0" applyFont="1" applyBorder="1" applyAlignment="1">
      <alignment horizontal="center"/>
    </xf>
    <xf numFmtId="0" fontId="11" fillId="0" borderId="24" xfId="0" applyFont="1" applyBorder="1" applyAlignment="1">
      <alignment horizontal="center"/>
    </xf>
    <xf numFmtId="0" fontId="11" fillId="0" borderId="25" xfId="0" applyFont="1" applyBorder="1" applyAlignment="1">
      <alignment horizontal="center"/>
    </xf>
    <xf numFmtId="0" fontId="11" fillId="0" borderId="26" xfId="0" applyFont="1" applyBorder="1" applyAlignment="1">
      <alignment horizontal="center"/>
    </xf>
    <xf numFmtId="0" fontId="11" fillId="0" borderId="21" xfId="0" applyFont="1" applyBorder="1" applyAlignment="1">
      <alignment horizontal="center"/>
    </xf>
    <xf numFmtId="0" fontId="11" fillId="0" borderId="29" xfId="0" applyFont="1" applyBorder="1"/>
    <xf numFmtId="0" fontId="12" fillId="0" borderId="21" xfId="0" applyNumberFormat="1" applyFont="1" applyFill="1" applyBorder="1" applyAlignment="1" applyProtection="1">
      <alignment horizontal="left" vertical="top" wrapText="1"/>
    </xf>
    <xf numFmtId="0" fontId="17" fillId="0" borderId="0" xfId="10" applyFont="1" applyBorder="1" applyAlignment="1">
      <alignment horizontal="center"/>
    </xf>
    <xf numFmtId="0" fontId="10" fillId="0" borderId="0" xfId="10"/>
    <xf numFmtId="0" fontId="10" fillId="0" borderId="0" xfId="10" applyAlignment="1">
      <alignment horizontal="center"/>
    </xf>
    <xf numFmtId="0" fontId="18" fillId="0" borderId="0" xfId="10" applyFont="1" applyAlignment="1">
      <alignment horizontal="center"/>
    </xf>
    <xf numFmtId="0" fontId="17" fillId="0" borderId="0" xfId="10" applyFont="1" applyAlignment="1">
      <alignment horizontal="center"/>
    </xf>
    <xf numFmtId="0" fontId="6" fillId="0" borderId="33" xfId="0" applyFont="1" applyBorder="1"/>
    <xf numFmtId="0" fontId="6" fillId="0" borderId="33" xfId="0" applyFont="1" applyBorder="1" applyAlignment="1">
      <alignment horizontal="center"/>
    </xf>
    <xf numFmtId="0" fontId="6" fillId="0" borderId="34" xfId="0" applyFont="1" applyBorder="1" applyAlignment="1">
      <alignment horizontal="center"/>
    </xf>
    <xf numFmtId="0" fontId="6" fillId="0" borderId="35" xfId="0" applyFont="1" applyBorder="1" applyAlignment="1">
      <alignment horizontal="left"/>
    </xf>
    <xf numFmtId="0" fontId="6" fillId="0" borderId="36" xfId="0" applyFont="1" applyBorder="1" applyAlignment="1">
      <alignment horizontal="center"/>
    </xf>
    <xf numFmtId="0" fontId="6" fillId="0" borderId="33" xfId="0" applyFont="1" applyBorder="1" applyAlignment="1">
      <alignment horizontal="left"/>
    </xf>
    <xf numFmtId="0" fontId="6" fillId="0" borderId="37" xfId="0" applyFont="1" applyBorder="1" applyAlignment="1">
      <alignment horizontal="center"/>
    </xf>
    <xf numFmtId="0" fontId="6" fillId="0" borderId="34" xfId="0" applyFont="1" applyBorder="1" applyAlignment="1">
      <alignment horizontal="left"/>
    </xf>
    <xf numFmtId="0" fontId="6" fillId="0" borderId="38" xfId="0" applyFont="1" applyBorder="1"/>
    <xf numFmtId="0" fontId="6" fillId="0" borderId="35" xfId="0" applyFont="1" applyBorder="1" applyAlignment="1">
      <alignment horizontal="center"/>
    </xf>
    <xf numFmtId="0" fontId="6" fillId="0" borderId="39" xfId="0" applyFont="1" applyBorder="1" applyAlignment="1">
      <alignment horizontal="center"/>
    </xf>
    <xf numFmtId="2" fontId="6" fillId="0" borderId="39" xfId="0" applyNumberFormat="1" applyFont="1" applyBorder="1" applyAlignment="1">
      <alignment horizontal="center"/>
    </xf>
    <xf numFmtId="2" fontId="6" fillId="0" borderId="34" xfId="0" applyNumberFormat="1" applyFont="1" applyBorder="1" applyAlignment="1">
      <alignment horizontal="center"/>
    </xf>
    <xf numFmtId="0" fontId="6" fillId="0" borderId="40" xfId="0" applyFont="1" applyBorder="1"/>
    <xf numFmtId="0" fontId="6" fillId="0" borderId="41" xfId="0" applyFont="1" applyBorder="1"/>
    <xf numFmtId="0" fontId="6" fillId="0" borderId="35" xfId="0" applyFont="1" applyBorder="1"/>
    <xf numFmtId="0" fontId="6" fillId="0" borderId="42" xfId="0" applyFont="1" applyBorder="1"/>
    <xf numFmtId="0" fontId="6" fillId="0" borderId="1" xfId="0" applyFont="1" applyBorder="1" applyAlignment="1">
      <alignment horizontal="center"/>
    </xf>
    <xf numFmtId="0" fontId="7" fillId="0" borderId="43" xfId="0" applyFont="1" applyBorder="1"/>
    <xf numFmtId="0" fontId="4" fillId="0" borderId="43" xfId="0" applyFont="1" applyBorder="1" applyAlignment="1">
      <alignment horizontal="center"/>
    </xf>
    <xf numFmtId="0" fontId="4" fillId="0" borderId="43" xfId="0" applyFont="1" applyBorder="1"/>
    <xf numFmtId="0" fontId="4" fillId="0" borderId="44" xfId="0" applyFont="1" applyBorder="1"/>
    <xf numFmtId="0" fontId="4" fillId="0" borderId="45" xfId="0" applyFont="1" applyBorder="1"/>
    <xf numFmtId="0" fontId="4" fillId="0" borderId="46" xfId="0" applyFont="1" applyBorder="1" applyAlignment="1">
      <alignment horizontal="center"/>
    </xf>
    <xf numFmtId="0" fontId="4" fillId="0" borderId="47" xfId="0" applyFont="1" applyBorder="1" applyAlignment="1">
      <alignment horizontal="center"/>
    </xf>
    <xf numFmtId="0" fontId="4" fillId="0" borderId="48" xfId="0" applyFont="1" applyBorder="1" applyAlignment="1">
      <alignment horizontal="center"/>
    </xf>
    <xf numFmtId="0" fontId="4" fillId="0" borderId="49" xfId="0" applyFont="1" applyBorder="1" applyAlignment="1">
      <alignment horizontal="center"/>
    </xf>
    <xf numFmtId="0" fontId="4" fillId="0" borderId="44" xfId="0" applyFont="1" applyBorder="1" applyAlignment="1">
      <alignment horizontal="center"/>
    </xf>
    <xf numFmtId="0" fontId="4" fillId="0" borderId="50" xfId="0" applyFont="1" applyBorder="1"/>
    <xf numFmtId="2" fontId="4" fillId="0" borderId="51" xfId="0" applyNumberFormat="1" applyFont="1" applyBorder="1"/>
    <xf numFmtId="0" fontId="4" fillId="0" borderId="46" xfId="0" applyFont="1" applyBorder="1"/>
    <xf numFmtId="0" fontId="7" fillId="0" borderId="42" xfId="0" applyFont="1" applyFill="1" applyBorder="1"/>
    <xf numFmtId="0" fontId="7" fillId="0" borderId="52" xfId="0" applyFont="1" applyFill="1" applyBorder="1"/>
    <xf numFmtId="0" fontId="4" fillId="0" borderId="53" xfId="0" applyFont="1" applyBorder="1"/>
    <xf numFmtId="0" fontId="19" fillId="0" borderId="0" xfId="0" applyFont="1"/>
    <xf numFmtId="0" fontId="5" fillId="0" borderId="0" xfId="0" applyFont="1" applyAlignment="1">
      <alignment horizontal="left"/>
    </xf>
    <xf numFmtId="0" fontId="4" fillId="0" borderId="54" xfId="0" applyFont="1" applyBorder="1" applyAlignment="1">
      <alignment horizontal="right"/>
    </xf>
    <xf numFmtId="0" fontId="4" fillId="0" borderId="55" xfId="0" applyFont="1" applyBorder="1" applyAlignment="1">
      <alignment horizontal="right"/>
    </xf>
    <xf numFmtId="0" fontId="4" fillId="0" borderId="56" xfId="0" applyFont="1" applyBorder="1" applyAlignment="1">
      <alignment horizontal="right"/>
    </xf>
    <xf numFmtId="0" fontId="4" fillId="0" borderId="57" xfId="0" applyFont="1" applyBorder="1" applyAlignment="1">
      <alignment horizontal="right"/>
    </xf>
    <xf numFmtId="2" fontId="7" fillId="0" borderId="15" xfId="0" applyNumberFormat="1" applyFont="1" applyFill="1" applyBorder="1"/>
    <xf numFmtId="0" fontId="4" fillId="0" borderId="58" xfId="0" applyFont="1" applyBorder="1"/>
    <xf numFmtId="0" fontId="4" fillId="0" borderId="24" xfId="0" applyFont="1" applyBorder="1"/>
    <xf numFmtId="0" fontId="20" fillId="0" borderId="0" xfId="0" applyFont="1"/>
    <xf numFmtId="0" fontId="21" fillId="0" borderId="0" xfId="0" applyFont="1"/>
    <xf numFmtId="0" fontId="4" fillId="0" borderId="59" xfId="0" applyFont="1" applyBorder="1" applyAlignment="1">
      <alignment horizontal="center"/>
    </xf>
    <xf numFmtId="0" fontId="4" fillId="0" borderId="60" xfId="0" applyFont="1" applyBorder="1" applyAlignment="1">
      <alignment horizontal="center"/>
    </xf>
    <xf numFmtId="0" fontId="4" fillId="0" borderId="61" xfId="0" applyFont="1" applyBorder="1" applyAlignment="1">
      <alignment horizontal="center"/>
    </xf>
    <xf numFmtId="0" fontId="7" fillId="0" borderId="20" xfId="0" applyFont="1" applyFill="1" applyBorder="1"/>
    <xf numFmtId="0" fontId="4" fillId="0" borderId="62" xfId="0" applyFont="1" applyBorder="1"/>
    <xf numFmtId="0" fontId="4" fillId="0" borderId="63" xfId="0" applyFont="1" applyBorder="1"/>
    <xf numFmtId="0" fontId="4" fillId="0" borderId="64" xfId="0" applyFont="1" applyBorder="1"/>
    <xf numFmtId="0" fontId="4" fillId="0" borderId="65" xfId="0" applyFont="1" applyBorder="1"/>
    <xf numFmtId="1" fontId="7" fillId="0" borderId="20" xfId="0" applyNumberFormat="1" applyFont="1" applyFill="1" applyBorder="1"/>
    <xf numFmtId="0" fontId="4" fillId="0" borderId="56" xfId="0" applyFont="1" applyBorder="1"/>
    <xf numFmtId="0" fontId="4" fillId="0" borderId="66" xfId="0" applyFont="1" applyBorder="1"/>
    <xf numFmtId="0" fontId="11" fillId="0" borderId="21" xfId="0" applyFont="1" applyBorder="1"/>
    <xf numFmtId="0" fontId="4" fillId="0" borderId="67" xfId="0" applyFont="1" applyBorder="1" applyAlignment="1">
      <alignment horizontal="center"/>
    </xf>
    <xf numFmtId="0" fontId="14" fillId="0" borderId="21" xfId="0" applyFont="1" applyBorder="1"/>
    <xf numFmtId="0" fontId="14" fillId="0" borderId="22" xfId="0" applyFont="1" applyBorder="1"/>
    <xf numFmtId="0" fontId="14" fillId="0" borderId="23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14" fillId="0" borderId="25" xfId="0" applyFont="1" applyBorder="1" applyAlignment="1">
      <alignment horizontal="center"/>
    </xf>
    <xf numFmtId="0" fontId="14" fillId="0" borderId="26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14" fillId="0" borderId="29" xfId="0" applyFont="1" applyBorder="1"/>
    <xf numFmtId="1" fontId="18" fillId="0" borderId="0" xfId="10" applyNumberFormat="1" applyFont="1" applyAlignment="1">
      <alignment horizontal="center"/>
    </xf>
    <xf numFmtId="2" fontId="18" fillId="0" borderId="0" xfId="10" applyNumberFormat="1" applyFont="1" applyAlignment="1">
      <alignment horizontal="center"/>
    </xf>
    <xf numFmtId="2" fontId="17" fillId="0" borderId="0" xfId="10" applyNumberFormat="1" applyFont="1" applyAlignment="1">
      <alignment horizontal="center"/>
    </xf>
    <xf numFmtId="0" fontId="4" fillId="0" borderId="67" xfId="0" applyFont="1" applyBorder="1"/>
    <xf numFmtId="2" fontId="7" fillId="0" borderId="0" xfId="0" applyNumberFormat="1" applyFont="1" applyFill="1" applyBorder="1"/>
    <xf numFmtId="0" fontId="4" fillId="0" borderId="68" xfId="0" applyFont="1" applyBorder="1" applyAlignment="1">
      <alignment horizontal="center"/>
    </xf>
    <xf numFmtId="0" fontId="4" fillId="0" borderId="69" xfId="0" applyFont="1" applyBorder="1" applyAlignment="1">
      <alignment horizontal="center"/>
    </xf>
    <xf numFmtId="0" fontId="4" fillId="0" borderId="70" xfId="0" applyFont="1" applyBorder="1" applyAlignment="1">
      <alignment horizontal="center"/>
    </xf>
    <xf numFmtId="0" fontId="4" fillId="0" borderId="50" xfId="0" applyFont="1" applyBorder="1" applyAlignment="1">
      <alignment horizontal="center"/>
    </xf>
    <xf numFmtId="0" fontId="4" fillId="0" borderId="71" xfId="0" applyFont="1" applyBorder="1" applyAlignment="1">
      <alignment horizontal="center"/>
    </xf>
    <xf numFmtId="0" fontId="15" fillId="0" borderId="21" xfId="0" applyFont="1" applyBorder="1"/>
    <xf numFmtId="0" fontId="15" fillId="0" borderId="31" xfId="0" applyFont="1" applyBorder="1"/>
    <xf numFmtId="0" fontId="15" fillId="0" borderId="22" xfId="0" applyFont="1" applyBorder="1"/>
    <xf numFmtId="0" fontId="15" fillId="0" borderId="23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9" xfId="0" applyFont="1" applyBorder="1"/>
    <xf numFmtId="17" fontId="5" fillId="0" borderId="0" xfId="0" applyNumberFormat="1" applyFont="1"/>
    <xf numFmtId="0" fontId="4" fillId="0" borderId="21" xfId="21" applyFont="1" applyBorder="1"/>
    <xf numFmtId="0" fontId="4" fillId="0" borderId="22" xfId="21" applyFont="1" applyBorder="1"/>
    <xf numFmtId="0" fontId="4" fillId="0" borderId="23" xfId="21" applyFont="1" applyBorder="1" applyAlignment="1">
      <alignment horizontal="center"/>
    </xf>
    <xf numFmtId="0" fontId="4" fillId="0" borderId="24" xfId="21" applyFont="1" applyBorder="1" applyAlignment="1">
      <alignment horizontal="center"/>
    </xf>
    <xf numFmtId="0" fontId="4" fillId="0" borderId="25" xfId="21" applyFont="1" applyBorder="1" applyAlignment="1">
      <alignment horizontal="center"/>
    </xf>
    <xf numFmtId="0" fontId="4" fillId="0" borderId="26" xfId="21" applyFont="1" applyBorder="1" applyAlignment="1">
      <alignment horizontal="center"/>
    </xf>
    <xf numFmtId="0" fontId="4" fillId="0" borderId="21" xfId="21" applyFont="1" applyBorder="1" applyAlignment="1">
      <alignment horizontal="center"/>
    </xf>
    <xf numFmtId="0" fontId="4" fillId="0" borderId="29" xfId="21" applyFont="1" applyBorder="1"/>
    <xf numFmtId="2" fontId="20" fillId="0" borderId="0" xfId="0" applyNumberFormat="1" applyFont="1"/>
    <xf numFmtId="0" fontId="15" fillId="0" borderId="21" xfId="0" applyFont="1" applyBorder="1"/>
    <xf numFmtId="0" fontId="15" fillId="0" borderId="31" xfId="0" applyFont="1" applyBorder="1"/>
    <xf numFmtId="0" fontId="15" fillId="0" borderId="22" xfId="0" applyFont="1" applyBorder="1"/>
    <xf numFmtId="0" fontId="15" fillId="0" borderId="23" xfId="0" applyFont="1" applyBorder="1" applyAlignment="1">
      <alignment horizontal="center"/>
    </xf>
    <xf numFmtId="0" fontId="15" fillId="0" borderId="24" xfId="0" applyFont="1" applyBorder="1" applyAlignment="1">
      <alignment horizontal="center"/>
    </xf>
    <xf numFmtId="0" fontId="15" fillId="0" borderId="25" xfId="0" applyFont="1" applyBorder="1" applyAlignment="1">
      <alignment horizontal="center"/>
    </xf>
    <xf numFmtId="0" fontId="15" fillId="0" borderId="26" xfId="0" applyFont="1" applyBorder="1" applyAlignment="1">
      <alignment horizontal="center"/>
    </xf>
    <xf numFmtId="0" fontId="15" fillId="0" borderId="21" xfId="0" applyFont="1" applyBorder="1" applyAlignment="1">
      <alignment horizontal="center"/>
    </xf>
    <xf numFmtId="0" fontId="15" fillId="0" borderId="29" xfId="0" applyFont="1" applyBorder="1"/>
    <xf numFmtId="0" fontId="4" fillId="0" borderId="21" xfId="0" applyFont="1" applyBorder="1"/>
    <xf numFmtId="0" fontId="4" fillId="0" borderId="31" xfId="0" applyFont="1" applyBorder="1"/>
    <xf numFmtId="0" fontId="4" fillId="0" borderId="22" xfId="0" applyFont="1" applyBorder="1"/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9" xfId="0" applyFont="1" applyBorder="1"/>
    <xf numFmtId="0" fontId="7" fillId="0" borderId="0" xfId="0" applyFont="1" applyBorder="1" applyAlignment="1">
      <alignment horizontal="right"/>
    </xf>
    <xf numFmtId="0" fontId="4" fillId="0" borderId="21" xfId="0" applyFont="1" applyBorder="1"/>
    <xf numFmtId="0" fontId="4" fillId="0" borderId="31" xfId="0" applyFont="1" applyBorder="1"/>
    <xf numFmtId="0" fontId="4" fillId="0" borderId="22" xfId="0" applyFont="1" applyBorder="1"/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29" xfId="0" applyFont="1" applyBorder="1"/>
  </cellXfs>
  <cellStyles count="30">
    <cellStyle name="Comma 2" xfId="1"/>
    <cellStyle name="Comma 2 2" xfId="2"/>
    <cellStyle name="Currency" xfId="3" builtinId="4"/>
    <cellStyle name="Currency 2" xfId="4"/>
    <cellStyle name="Currency 2 2" xfId="5"/>
    <cellStyle name="Currency 3" xfId="6"/>
    <cellStyle name="Currency 4" xfId="7"/>
    <cellStyle name="Currency 4 2" xfId="8"/>
    <cellStyle name="Currency 5" xfId="9"/>
    <cellStyle name="Hyperlink 2" xfId="26"/>
    <cellStyle name="Normal" xfId="0" builtinId="0"/>
    <cellStyle name="Normal 2" xfId="10"/>
    <cellStyle name="Normal 2 2" xfId="11"/>
    <cellStyle name="Normal 2 2 2" xfId="12"/>
    <cellStyle name="Normal 2 3" xfId="13"/>
    <cellStyle name="Normal 2 3 2" xfId="14"/>
    <cellStyle name="Normal 2 4" xfId="15"/>
    <cellStyle name="Normal 2 5" xfId="27"/>
    <cellStyle name="Normal 3" xfId="16"/>
    <cellStyle name="Normal 3 2" xfId="17"/>
    <cellStyle name="Normal 3 3" xfId="29"/>
    <cellStyle name="Normal 4" xfId="18"/>
    <cellStyle name="Normal 4 2" xfId="19"/>
    <cellStyle name="Normal 4 3" xfId="20"/>
    <cellStyle name="Normal 5" xfId="21"/>
    <cellStyle name="Normal 5 2" xfId="22"/>
    <cellStyle name="Normal 5 3" xfId="23"/>
    <cellStyle name="Normal 6" xfId="24"/>
    <cellStyle name="Normal 7" xfId="25"/>
    <cellStyle name="Normal 8" xfId="2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62</v>
      </c>
    </row>
    <row r="3" spans="1:16" ht="12.75" x14ac:dyDescent="0.2">
      <c r="B3" s="2" t="s">
        <v>70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2"/>
      <c r="G9" s="133"/>
      <c r="H9" s="134"/>
      <c r="I9" s="113"/>
      <c r="J9" s="134"/>
      <c r="K9" s="133"/>
      <c r="L9" s="114"/>
      <c r="M9" s="133"/>
      <c r="N9" s="134"/>
      <c r="O9" s="115">
        <f t="shared" ref="O9:O18" si="0">SUM(F9:N9)</f>
        <v>0</v>
      </c>
      <c r="P9" s="116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 t="shared" si="0"/>
        <v>0</v>
      </c>
      <c r="P10" s="116">
        <f t="shared" si="1"/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10"/>
      <c r="G18" s="111"/>
      <c r="H18" s="112"/>
      <c r="I18" s="113"/>
      <c r="J18" s="112"/>
      <c r="K18" s="111"/>
      <c r="L18" s="114"/>
      <c r="M18" s="111"/>
      <c r="N18" s="112"/>
      <c r="O18" s="115">
        <f t="shared" si="0"/>
        <v>0</v>
      </c>
      <c r="P18" s="116">
        <f t="shared" si="1"/>
        <v>0</v>
      </c>
    </row>
    <row r="19" spans="1:16" x14ac:dyDescent="0.2">
      <c r="A19" s="46"/>
      <c r="B19" s="118" t="s">
        <v>21</v>
      </c>
      <c r="C19" s="118">
        <f t="shared" ref="C19:P19" si="2">SUM(C9:C18)</f>
        <v>0</v>
      </c>
      <c r="D19" s="118">
        <f t="shared" si="2"/>
        <v>0</v>
      </c>
      <c r="E19" s="118">
        <f t="shared" si="2"/>
        <v>0</v>
      </c>
      <c r="F19" s="118">
        <f t="shared" si="2"/>
        <v>0</v>
      </c>
      <c r="G19" s="118">
        <f t="shared" si="2"/>
        <v>0</v>
      </c>
      <c r="H19" s="118">
        <f t="shared" si="2"/>
        <v>0</v>
      </c>
      <c r="I19" s="118">
        <f t="shared" si="2"/>
        <v>0</v>
      </c>
      <c r="J19" s="118">
        <f t="shared" si="2"/>
        <v>0</v>
      </c>
      <c r="K19" s="118">
        <f t="shared" si="2"/>
        <v>0</v>
      </c>
      <c r="L19" s="118">
        <f t="shared" si="2"/>
        <v>0</v>
      </c>
      <c r="M19" s="118">
        <f t="shared" si="2"/>
        <v>0</v>
      </c>
      <c r="N19" s="118">
        <f t="shared" si="2"/>
        <v>0</v>
      </c>
      <c r="O19" s="118">
        <f t="shared" si="2"/>
        <v>0</v>
      </c>
      <c r="P19" s="118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6"/>
  <sheetViews>
    <sheetView tabSelected="1" workbookViewId="0">
      <selection activeCell="B47" sqref="B47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46</v>
      </c>
    </row>
    <row r="3" spans="1:16" ht="12.75" x14ac:dyDescent="0.2">
      <c r="B3" s="2" t="s">
        <v>114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idden="1" x14ac:dyDescent="0.2">
      <c r="B8" s="105" t="s">
        <v>47</v>
      </c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hidden="1" x14ac:dyDescent="0.2">
      <c r="A9" s="1"/>
      <c r="B9" s="108"/>
      <c r="C9" s="117"/>
      <c r="D9" s="109"/>
      <c r="E9" s="109"/>
      <c r="F9" s="132"/>
      <c r="G9" s="133"/>
      <c r="H9" s="134"/>
      <c r="I9" s="113"/>
      <c r="J9" s="134"/>
      <c r="K9" s="133"/>
      <c r="L9" s="114"/>
      <c r="M9" s="133"/>
      <c r="N9" s="134"/>
      <c r="O9" s="115">
        <f t="shared" ref="O9:O18" si="0">SUM(F9:N9)</f>
        <v>0</v>
      </c>
      <c r="P9" s="116">
        <f t="shared" ref="P9:P18" si="1">(F9*$F$5)+(G9*$G$5)+(H9*$H$5)+(I9*$I$5)+(J9*$J$5)+(K9*$K$5)+(L9*$L$5)+(M9*$M$5)+(N9*$N$5)</f>
        <v>0</v>
      </c>
    </row>
    <row r="10" spans="1:16" s="30" customFormat="1" hidden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 t="shared" si="0"/>
        <v>0</v>
      </c>
      <c r="P10" s="116">
        <f t="shared" si="1"/>
        <v>0</v>
      </c>
    </row>
    <row r="11" spans="1:16" s="30" customFormat="1" hidden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>SUM(F13:N13)</f>
        <v>0</v>
      </c>
      <c r="P13" s="116">
        <f>(F13*$F$5)+(G13*$G$5)+(H13*$H$5)+(I13*$I$5)+(J13*$J$5)+(K13*$K$5)+(L13*$L$5)+(M13*$M$5)+(N13*$N$5)</f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>SUM(F14:N14)</f>
        <v>0</v>
      </c>
      <c r="P14" s="116">
        <f>(F14*$F$5)+(G14*$G$5)+(H14*$H$5)+(I14*$I$5)+(J14*$J$5)+(K14*$K$5)+(L14*$L$5)+(M14*$M$5)+(N14*$N$5)</f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>SUM(F15:N15)</f>
        <v>0</v>
      </c>
      <c r="P15" s="116">
        <f>(F15*$F$5)+(G15*$G$5)+(H15*$H$5)+(I15*$I$5)+(J15*$J$5)+(K15*$K$5)+(L15*$L$5)+(M15*$M$5)+(N15*$N$5)</f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32"/>
      <c r="G18" s="133"/>
      <c r="H18" s="134"/>
      <c r="I18" s="113"/>
      <c r="J18" s="134"/>
      <c r="K18" s="133"/>
      <c r="L18" s="114"/>
      <c r="M18" s="133"/>
      <c r="N18" s="134"/>
      <c r="O18" s="115">
        <f t="shared" si="0"/>
        <v>0</v>
      </c>
      <c r="P18" s="116">
        <f t="shared" si="1"/>
        <v>0</v>
      </c>
    </row>
    <row r="19" spans="1:16" s="30" customFormat="1" hidden="1" x14ac:dyDescent="0.2">
      <c r="A19" s="1"/>
      <c r="B19" s="108"/>
      <c r="C19" s="117"/>
      <c r="D19" s="109"/>
      <c r="E19" s="109"/>
      <c r="F19" s="132"/>
      <c r="G19" s="133"/>
      <c r="H19" s="134"/>
      <c r="I19" s="113"/>
      <c r="J19" s="134"/>
      <c r="K19" s="133"/>
      <c r="L19" s="114"/>
      <c r="M19" s="133"/>
      <c r="N19" s="134"/>
      <c r="O19" s="115">
        <f t="shared" ref="O19:O25" si="2">SUM(F19:N19)</f>
        <v>0</v>
      </c>
      <c r="P19" s="116">
        <f t="shared" ref="P19:P25" si="3">(F19*$F$5)+(G19*$G$5)+(H19*$H$5)+(I19*$I$5)+(J19*$J$5)+(K19*$K$5)+(L19*$L$5)+(M19*$M$5)+(N19*$N$5)</f>
        <v>0</v>
      </c>
    </row>
    <row r="20" spans="1:16" s="30" customFormat="1" hidden="1" x14ac:dyDescent="0.2">
      <c r="A20" s="1"/>
      <c r="B20" s="108"/>
      <c r="C20" s="117"/>
      <c r="D20" s="109"/>
      <c r="E20" s="109"/>
      <c r="F20" s="132"/>
      <c r="G20" s="133"/>
      <c r="H20" s="134"/>
      <c r="I20" s="113"/>
      <c r="J20" s="134"/>
      <c r="K20" s="133"/>
      <c r="L20" s="114"/>
      <c r="M20" s="133"/>
      <c r="N20" s="134"/>
      <c r="O20" s="115">
        <f t="shared" si="2"/>
        <v>0</v>
      </c>
      <c r="P20" s="116">
        <f t="shared" si="3"/>
        <v>0</v>
      </c>
    </row>
    <row r="21" spans="1:16" s="30" customFormat="1" hidden="1" x14ac:dyDescent="0.2">
      <c r="A21" s="1"/>
      <c r="B21" s="108"/>
      <c r="C21" s="117"/>
      <c r="D21" s="109"/>
      <c r="E21" s="109"/>
      <c r="F21" s="132"/>
      <c r="G21" s="133"/>
      <c r="H21" s="134"/>
      <c r="I21" s="113"/>
      <c r="J21" s="134"/>
      <c r="K21" s="133"/>
      <c r="L21" s="114"/>
      <c r="M21" s="133"/>
      <c r="N21" s="134"/>
      <c r="O21" s="115">
        <f t="shared" si="2"/>
        <v>0</v>
      </c>
      <c r="P21" s="116">
        <f t="shared" si="3"/>
        <v>0</v>
      </c>
    </row>
    <row r="22" spans="1:16" s="30" customFormat="1" hidden="1" x14ac:dyDescent="0.2">
      <c r="A22" s="1"/>
      <c r="B22" s="108"/>
      <c r="C22" s="117"/>
      <c r="D22" s="109"/>
      <c r="E22" s="109"/>
      <c r="F22" s="132"/>
      <c r="G22" s="133"/>
      <c r="H22" s="134"/>
      <c r="I22" s="113"/>
      <c r="J22" s="134"/>
      <c r="K22" s="133"/>
      <c r="L22" s="114"/>
      <c r="M22" s="133"/>
      <c r="N22" s="134"/>
      <c r="O22" s="115">
        <f t="shared" si="2"/>
        <v>0</v>
      </c>
      <c r="P22" s="116">
        <f t="shared" si="3"/>
        <v>0</v>
      </c>
    </row>
    <row r="23" spans="1:16" s="30" customFormat="1" hidden="1" x14ac:dyDescent="0.2">
      <c r="A23" s="1"/>
      <c r="B23" s="108"/>
      <c r="C23" s="117"/>
      <c r="D23" s="109"/>
      <c r="E23" s="109"/>
      <c r="F23" s="132"/>
      <c r="G23" s="133"/>
      <c r="H23" s="134"/>
      <c r="I23" s="113"/>
      <c r="J23" s="134"/>
      <c r="K23" s="133"/>
      <c r="L23" s="114"/>
      <c r="M23" s="133"/>
      <c r="N23" s="134"/>
      <c r="O23" s="115">
        <f t="shared" si="2"/>
        <v>0</v>
      </c>
      <c r="P23" s="116">
        <f t="shared" si="3"/>
        <v>0</v>
      </c>
    </row>
    <row r="24" spans="1:16" s="30" customFormat="1" hidden="1" x14ac:dyDescent="0.2">
      <c r="A24" s="1"/>
      <c r="B24" s="108"/>
      <c r="C24" s="117"/>
      <c r="D24" s="109"/>
      <c r="E24" s="109"/>
      <c r="F24" s="132"/>
      <c r="G24" s="133"/>
      <c r="H24" s="134"/>
      <c r="I24" s="113"/>
      <c r="J24" s="134"/>
      <c r="K24" s="133"/>
      <c r="L24" s="114"/>
      <c r="M24" s="133"/>
      <c r="N24" s="134"/>
      <c r="O24" s="115">
        <f t="shared" si="2"/>
        <v>0</v>
      </c>
      <c r="P24" s="116">
        <f t="shared" si="3"/>
        <v>0</v>
      </c>
    </row>
    <row r="25" spans="1:16" s="30" customFormat="1" hidden="1" x14ac:dyDescent="0.2">
      <c r="A25" s="1"/>
      <c r="B25" s="108"/>
      <c r="C25" s="117"/>
      <c r="D25" s="109"/>
      <c r="E25" s="109"/>
      <c r="F25" s="132"/>
      <c r="G25" s="133"/>
      <c r="H25" s="134"/>
      <c r="I25" s="113"/>
      <c r="J25" s="134"/>
      <c r="K25" s="133"/>
      <c r="L25" s="114"/>
      <c r="M25" s="133"/>
      <c r="N25" s="134"/>
      <c r="O25" s="115">
        <f t="shared" si="2"/>
        <v>0</v>
      </c>
      <c r="P25" s="116">
        <f t="shared" si="3"/>
        <v>0</v>
      </c>
    </row>
    <row r="26" spans="1:16" s="30" customFormat="1" hidden="1" x14ac:dyDescent="0.2">
      <c r="A26" s="1"/>
      <c r="B26" s="108"/>
      <c r="C26" s="117"/>
      <c r="D26" s="109"/>
      <c r="E26" s="109"/>
      <c r="F26" s="132"/>
      <c r="G26" s="133"/>
      <c r="H26" s="134"/>
      <c r="I26" s="113"/>
      <c r="J26" s="134"/>
      <c r="K26" s="133"/>
      <c r="L26" s="114"/>
      <c r="M26" s="133"/>
      <c r="N26" s="134"/>
      <c r="O26" s="115">
        <f>SUM(F26:N26)</f>
        <v>0</v>
      </c>
      <c r="P26" s="116">
        <f>(F26*$F$5)+(G26*$G$5)+(H26*$H$5)+(I26*$I$5)+(J26*$J$5)+(K26*$K$5)+(L26*$L$5)+(M26*$M$5)+(N26*$N$5)</f>
        <v>0</v>
      </c>
    </row>
    <row r="27" spans="1:16" hidden="1" x14ac:dyDescent="0.2">
      <c r="A27" s="46"/>
      <c r="B27" s="118" t="s">
        <v>21</v>
      </c>
      <c r="C27" s="118">
        <f t="shared" ref="C27:P27" si="4">SUM(C9:C26)</f>
        <v>0</v>
      </c>
      <c r="D27" s="118">
        <f t="shared" si="4"/>
        <v>0</v>
      </c>
      <c r="E27" s="118">
        <f t="shared" si="4"/>
        <v>0</v>
      </c>
      <c r="F27" s="118">
        <f t="shared" si="4"/>
        <v>0</v>
      </c>
      <c r="G27" s="118">
        <f t="shared" si="4"/>
        <v>0</v>
      </c>
      <c r="H27" s="118">
        <f t="shared" si="4"/>
        <v>0</v>
      </c>
      <c r="I27" s="118">
        <f t="shared" si="4"/>
        <v>0</v>
      </c>
      <c r="J27" s="118">
        <f t="shared" si="4"/>
        <v>0</v>
      </c>
      <c r="K27" s="118">
        <f t="shared" si="4"/>
        <v>0</v>
      </c>
      <c r="L27" s="118">
        <f t="shared" si="4"/>
        <v>0</v>
      </c>
      <c r="M27" s="118">
        <f t="shared" si="4"/>
        <v>0</v>
      </c>
      <c r="N27" s="118">
        <f t="shared" si="4"/>
        <v>0</v>
      </c>
      <c r="O27" s="118">
        <f t="shared" si="4"/>
        <v>0</v>
      </c>
      <c r="P27" s="118">
        <f t="shared" si="4"/>
        <v>0</v>
      </c>
    </row>
    <row r="28" spans="1:16" hidden="1" x14ac:dyDescent="0.2">
      <c r="A28" s="46"/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</row>
    <row r="30" spans="1:16" ht="12" thickBot="1" x14ac:dyDescent="0.25">
      <c r="B30" s="33" t="s">
        <v>69</v>
      </c>
      <c r="C30" s="33"/>
      <c r="D30" s="33"/>
      <c r="E30" s="33"/>
      <c r="F30" s="34"/>
      <c r="G30" s="34"/>
      <c r="H30" s="34"/>
      <c r="I30" s="34"/>
      <c r="J30" s="34"/>
      <c r="K30" s="34"/>
      <c r="L30" s="34"/>
      <c r="M30" s="34"/>
      <c r="N30" s="34"/>
      <c r="O30" s="35"/>
      <c r="P30" s="35"/>
    </row>
    <row r="31" spans="1:16" x14ac:dyDescent="0.2">
      <c r="B31" s="66" t="s">
        <v>113</v>
      </c>
      <c r="C31" s="156"/>
      <c r="D31" s="59"/>
      <c r="E31" s="60"/>
      <c r="F31" s="61"/>
      <c r="G31" s="67">
        <v>260</v>
      </c>
      <c r="H31" s="68"/>
      <c r="I31" s="69"/>
      <c r="J31" s="68"/>
      <c r="K31" s="67"/>
      <c r="L31" s="70"/>
      <c r="M31" s="67"/>
      <c r="N31" s="68"/>
      <c r="O31" s="129">
        <f>SUM(F31:N31)</f>
        <v>260</v>
      </c>
      <c r="P31" s="44">
        <f>(F31*$F$5)+(G31*$G$5)+(H31*$H$5)+(I31*$I$5)+(J31*$J$5)+(K31*$K$5)+(L31*$L$5)+(M31*$M$5)+(N31*$N$5)</f>
        <v>65</v>
      </c>
    </row>
    <row r="32" spans="1:16" x14ac:dyDescent="0.2">
      <c r="B32" s="66"/>
      <c r="C32" s="156"/>
      <c r="D32" s="59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129">
        <f>SUM(F32:N32)</f>
        <v>0</v>
      </c>
      <c r="P32" s="44">
        <f>(F32*$F$5)+(G32*$G$5)+(H32*$H$5)+(I32*$I$5)+(J32*$J$5)+(K32*$K$5)+(L32*$L$5)+(M32*$M$5)+(N32*$N$5)</f>
        <v>0</v>
      </c>
    </row>
    <row r="33" spans="2:16" ht="12" thickBot="1" x14ac:dyDescent="0.25">
      <c r="B33" s="47" t="s">
        <v>21</v>
      </c>
      <c r="C33" s="47">
        <f t="shared" ref="C33:P33" si="5">SUM(C31:C32)</f>
        <v>0</v>
      </c>
      <c r="D33" s="47">
        <f t="shared" si="5"/>
        <v>0</v>
      </c>
      <c r="E33" s="47">
        <f t="shared" si="5"/>
        <v>0</v>
      </c>
      <c r="F33" s="47">
        <f t="shared" si="5"/>
        <v>0</v>
      </c>
      <c r="G33" s="47">
        <f t="shared" si="5"/>
        <v>260</v>
      </c>
      <c r="H33" s="47">
        <f t="shared" si="5"/>
        <v>0</v>
      </c>
      <c r="I33" s="47">
        <f t="shared" si="5"/>
        <v>0</v>
      </c>
      <c r="J33" s="47">
        <f t="shared" si="5"/>
        <v>0</v>
      </c>
      <c r="K33" s="47">
        <f t="shared" si="5"/>
        <v>0</v>
      </c>
      <c r="L33" s="47">
        <f t="shared" si="5"/>
        <v>0</v>
      </c>
      <c r="M33" s="47">
        <f t="shared" si="5"/>
        <v>0</v>
      </c>
      <c r="N33" s="47">
        <f t="shared" si="5"/>
        <v>0</v>
      </c>
      <c r="O33" s="47">
        <f t="shared" si="5"/>
        <v>260</v>
      </c>
      <c r="P33" s="127">
        <f t="shared" si="5"/>
        <v>65</v>
      </c>
    </row>
    <row r="36" spans="2:16" x14ac:dyDescent="0.2">
      <c r="N36" s="131" t="s">
        <v>29</v>
      </c>
      <c r="O36" s="130">
        <f>SUM(O33,O27)</f>
        <v>260</v>
      </c>
      <c r="P36" s="181">
        <f>SUM(P33,P27)</f>
        <v>65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9" sqref="B9:N9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64</v>
      </c>
    </row>
    <row r="3" spans="1:16" ht="12.75" x14ac:dyDescent="0.2">
      <c r="B3" s="2" t="s">
        <v>70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08"/>
      <c r="C9" s="117"/>
      <c r="D9" s="109"/>
      <c r="E9" s="109"/>
      <c r="F9" s="158"/>
      <c r="G9" s="159"/>
      <c r="H9" s="160"/>
      <c r="I9" s="161"/>
      <c r="J9" s="160"/>
      <c r="K9" s="159"/>
      <c r="L9" s="162"/>
      <c r="M9" s="159"/>
      <c r="N9" s="160"/>
      <c r="O9" s="115">
        <f t="shared" ref="O9:O18" si="0">SUM(F9:N9)</f>
        <v>0</v>
      </c>
      <c r="P9" s="116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58"/>
      <c r="G10" s="159"/>
      <c r="H10" s="160"/>
      <c r="I10" s="161"/>
      <c r="J10" s="160"/>
      <c r="K10" s="159"/>
      <c r="L10" s="162"/>
      <c r="M10" s="159"/>
      <c r="N10" s="160"/>
      <c r="O10" s="115">
        <f t="shared" si="0"/>
        <v>0</v>
      </c>
      <c r="P10" s="116">
        <f t="shared" si="1"/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32"/>
      <c r="G17" s="133"/>
      <c r="H17" s="134"/>
      <c r="I17" s="113"/>
      <c r="J17" s="134"/>
      <c r="K17" s="133"/>
      <c r="L17" s="114"/>
      <c r="M17" s="133"/>
      <c r="N17" s="134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10"/>
      <c r="G18" s="111"/>
      <c r="H18" s="112"/>
      <c r="I18" s="113"/>
      <c r="J18" s="112"/>
      <c r="K18" s="111"/>
      <c r="L18" s="114"/>
      <c r="M18" s="111"/>
      <c r="N18" s="112"/>
      <c r="O18" s="115">
        <f t="shared" si="0"/>
        <v>0</v>
      </c>
      <c r="P18" s="116">
        <f t="shared" si="1"/>
        <v>0</v>
      </c>
    </row>
    <row r="19" spans="1:16" x14ac:dyDescent="0.2">
      <c r="A19" s="46"/>
      <c r="B19" s="118" t="s">
        <v>21</v>
      </c>
      <c r="C19" s="118">
        <f t="shared" ref="C19:O19" si="2">SUM(C9:C18)</f>
        <v>0</v>
      </c>
      <c r="D19" s="118">
        <f t="shared" si="2"/>
        <v>0</v>
      </c>
      <c r="E19" s="118">
        <f t="shared" si="2"/>
        <v>0</v>
      </c>
      <c r="F19" s="118">
        <f t="shared" si="2"/>
        <v>0</v>
      </c>
      <c r="G19" s="118">
        <f t="shared" si="2"/>
        <v>0</v>
      </c>
      <c r="H19" s="118">
        <f t="shared" si="2"/>
        <v>0</v>
      </c>
      <c r="I19" s="118">
        <f t="shared" si="2"/>
        <v>0</v>
      </c>
      <c r="J19" s="118">
        <f t="shared" si="2"/>
        <v>0</v>
      </c>
      <c r="K19" s="118">
        <f t="shared" si="2"/>
        <v>0</v>
      </c>
      <c r="L19" s="118">
        <f t="shared" si="2"/>
        <v>0</v>
      </c>
      <c r="M19" s="118">
        <f t="shared" si="2"/>
        <v>0</v>
      </c>
      <c r="N19" s="118">
        <f t="shared" si="2"/>
        <v>0</v>
      </c>
      <c r="O19" s="118">
        <f t="shared" si="2"/>
        <v>0</v>
      </c>
      <c r="P19" s="118">
        <f>SUM(P9:P18)</f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0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4.42578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21" t="s">
        <v>36</v>
      </c>
    </row>
    <row r="3" spans="1:16" ht="12.75" x14ac:dyDescent="0.2">
      <c r="B3" s="2" t="s">
        <v>114</v>
      </c>
      <c r="C3" s="2"/>
      <c r="D3" s="12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50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x14ac:dyDescent="0.2">
      <c r="B9" s="201" t="s">
        <v>115</v>
      </c>
      <c r="C9" s="156"/>
      <c r="D9" s="209"/>
      <c r="E9" s="203"/>
      <c r="F9" s="204"/>
      <c r="G9" s="205">
        <v>550</v>
      </c>
      <c r="H9" s="206"/>
      <c r="I9" s="207">
        <v>25</v>
      </c>
      <c r="J9" s="206"/>
      <c r="K9" s="205">
        <v>25</v>
      </c>
      <c r="L9" s="208"/>
      <c r="M9" s="205"/>
      <c r="N9" s="206">
        <v>10</v>
      </c>
      <c r="O9" s="129">
        <f>SUM(F9:N9)</f>
        <v>610</v>
      </c>
      <c r="P9" s="44">
        <f>(C9*$C$5)+(F9*$F$5)+(G9*$G$5)+(H9*$H$5)+(I9*$I$5)+(J9*$J$5)+(K9*$K$5)+(L9*$L$5)+(M9*$M$5)+(N9*$N$5)</f>
        <v>195</v>
      </c>
    </row>
    <row r="10" spans="1:16" x14ac:dyDescent="0.2">
      <c r="B10" s="201" t="s">
        <v>116</v>
      </c>
      <c r="C10" s="156"/>
      <c r="D10" s="209"/>
      <c r="E10" s="203"/>
      <c r="F10" s="204"/>
      <c r="G10" s="205">
        <v>100</v>
      </c>
      <c r="H10" s="206"/>
      <c r="I10" s="207"/>
      <c r="J10" s="206"/>
      <c r="K10" s="205"/>
      <c r="L10" s="208"/>
      <c r="M10" s="205"/>
      <c r="N10" s="206"/>
      <c r="O10" s="129">
        <f t="shared" ref="O10:O12" si="0">SUM(F10:N10)</f>
        <v>100</v>
      </c>
      <c r="P10" s="44">
        <f t="shared" ref="P10:P12" si="1">(F10*$F$5)+(G10*$G$5)+(H10*$H$5)+(I10*$I$5)+(J10*$J$5)+(K10*$K$5)+(L10*$L$5)+(M10*$M$5)+(N10*$N$5)</f>
        <v>25</v>
      </c>
    </row>
    <row r="11" spans="1:16" x14ac:dyDescent="0.2">
      <c r="B11" s="201" t="s">
        <v>117</v>
      </c>
      <c r="C11" s="156"/>
      <c r="D11" s="209"/>
      <c r="E11" s="203"/>
      <c r="F11" s="204">
        <v>5</v>
      </c>
      <c r="G11" s="205">
        <v>10</v>
      </c>
      <c r="H11" s="206"/>
      <c r="I11" s="207"/>
      <c r="J11" s="206"/>
      <c r="K11" s="205">
        <v>3</v>
      </c>
      <c r="L11" s="208"/>
      <c r="M11" s="205"/>
      <c r="N11" s="206">
        <v>6</v>
      </c>
      <c r="O11" s="129">
        <f t="shared" si="0"/>
        <v>24</v>
      </c>
      <c r="P11" s="44">
        <f t="shared" si="1"/>
        <v>18</v>
      </c>
    </row>
    <row r="12" spans="1:16" x14ac:dyDescent="0.2">
      <c r="B12" s="201"/>
      <c r="C12" s="156"/>
      <c r="D12" s="209"/>
      <c r="E12" s="203"/>
      <c r="F12" s="204"/>
      <c r="G12" s="205"/>
      <c r="H12" s="206"/>
      <c r="I12" s="207"/>
      <c r="J12" s="206"/>
      <c r="K12" s="205"/>
      <c r="L12" s="208"/>
      <c r="M12" s="205"/>
      <c r="N12" s="206"/>
      <c r="O12" s="129">
        <f t="shared" si="0"/>
        <v>0</v>
      </c>
      <c r="P12" s="44">
        <f t="shared" si="1"/>
        <v>0</v>
      </c>
    </row>
    <row r="13" spans="1:16" ht="12" thickBot="1" x14ac:dyDescent="0.25">
      <c r="A13" s="46"/>
      <c r="B13" s="47" t="s">
        <v>21</v>
      </c>
      <c r="C13" s="47">
        <f t="shared" ref="C13:P13" si="2">SUM(C9:C12)</f>
        <v>0</v>
      </c>
      <c r="D13" s="47">
        <f t="shared" si="2"/>
        <v>0</v>
      </c>
      <c r="E13" s="47">
        <f t="shared" si="2"/>
        <v>0</v>
      </c>
      <c r="F13" s="47">
        <f t="shared" si="2"/>
        <v>5</v>
      </c>
      <c r="G13" s="47">
        <f t="shared" si="2"/>
        <v>660</v>
      </c>
      <c r="H13" s="47">
        <f t="shared" si="2"/>
        <v>0</v>
      </c>
      <c r="I13" s="47">
        <f t="shared" si="2"/>
        <v>25</v>
      </c>
      <c r="J13" s="47">
        <f t="shared" si="2"/>
        <v>0</v>
      </c>
      <c r="K13" s="47">
        <f t="shared" si="2"/>
        <v>28</v>
      </c>
      <c r="L13" s="47">
        <f t="shared" si="2"/>
        <v>0</v>
      </c>
      <c r="M13" s="47">
        <f t="shared" si="2"/>
        <v>0</v>
      </c>
      <c r="N13" s="47">
        <f t="shared" si="2"/>
        <v>16</v>
      </c>
      <c r="O13" s="47">
        <f t="shared" si="2"/>
        <v>734</v>
      </c>
      <c r="P13" s="47">
        <f t="shared" si="2"/>
        <v>238</v>
      </c>
    </row>
    <row r="14" spans="1:16" x14ac:dyDescent="0.2">
      <c r="B14" s="46"/>
      <c r="C14" s="46"/>
      <c r="D14" s="46"/>
      <c r="E14" s="46"/>
      <c r="F14" s="48"/>
      <c r="G14" s="48"/>
      <c r="H14" s="48"/>
      <c r="I14" s="48"/>
      <c r="J14" s="48"/>
      <c r="K14" s="48"/>
      <c r="L14" s="48"/>
      <c r="M14" s="48"/>
      <c r="N14" s="48"/>
      <c r="O14" s="46"/>
      <c r="P14" s="46"/>
    </row>
    <row r="15" spans="1:16" hidden="1" x14ac:dyDescent="0.2">
      <c r="O15" s="46"/>
    </row>
    <row r="16" spans="1:16" ht="12" hidden="1" thickBot="1" x14ac:dyDescent="0.25">
      <c r="B16" s="33" t="s">
        <v>51</v>
      </c>
      <c r="C16" s="33"/>
      <c r="D16" s="33"/>
      <c r="E16" s="33"/>
      <c r="F16" s="34"/>
      <c r="G16" s="34"/>
      <c r="H16" s="34"/>
      <c r="I16" s="34"/>
      <c r="J16" s="34"/>
      <c r="K16" s="34"/>
      <c r="L16" s="34"/>
      <c r="M16" s="34"/>
      <c r="N16" s="34"/>
      <c r="O16" s="35"/>
      <c r="P16" s="35"/>
    </row>
    <row r="17" spans="2:16" hidden="1" x14ac:dyDescent="0.2">
      <c r="B17" s="66"/>
      <c r="C17" s="156"/>
      <c r="D17" s="59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129">
        <f>SUM(F17:N17)</f>
        <v>0</v>
      </c>
      <c r="P17" s="44">
        <f>(F17*$F$5)+(G17*$G$5)+(H17*$H$5)+(I17*$I$5)+(J17*$J$5)+(K17*$K$5)+(L17*$L$5)+(M17*$M$5)+(N17*$N$5)</f>
        <v>0</v>
      </c>
    </row>
    <row r="18" spans="2:16" hidden="1" x14ac:dyDescent="0.2">
      <c r="B18" s="66"/>
      <c r="C18" s="156"/>
      <c r="D18" s="59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129">
        <f>SUM(F18:N18)</f>
        <v>0</v>
      </c>
      <c r="P18" s="44">
        <f>(F18*$F$5)+(G18*$G$5)+(H18*$H$5)+(I18*$I$5)+(J18*$J$5)+(K18*$K$5)+(L18*$L$5)+(M18*$M$5)+(N18*$N$5)</f>
        <v>0</v>
      </c>
    </row>
    <row r="19" spans="2:16" ht="12" hidden="1" thickBot="1" x14ac:dyDescent="0.25">
      <c r="B19" s="47" t="s">
        <v>21</v>
      </c>
      <c r="C19" s="47">
        <f t="shared" ref="C19:P19" si="3">SUM(C17:C18)</f>
        <v>0</v>
      </c>
      <c r="D19" s="47">
        <f t="shared" si="3"/>
        <v>0</v>
      </c>
      <c r="E19" s="47">
        <f t="shared" si="3"/>
        <v>0</v>
      </c>
      <c r="F19" s="47">
        <f t="shared" si="3"/>
        <v>0</v>
      </c>
      <c r="G19" s="47">
        <f t="shared" si="3"/>
        <v>0</v>
      </c>
      <c r="H19" s="47">
        <f t="shared" si="3"/>
        <v>0</v>
      </c>
      <c r="I19" s="47">
        <f t="shared" si="3"/>
        <v>0</v>
      </c>
      <c r="J19" s="47">
        <f t="shared" si="3"/>
        <v>0</v>
      </c>
      <c r="K19" s="47">
        <f t="shared" si="3"/>
        <v>0</v>
      </c>
      <c r="L19" s="47">
        <f t="shared" si="3"/>
        <v>0</v>
      </c>
      <c r="M19" s="47">
        <f t="shared" si="3"/>
        <v>0</v>
      </c>
      <c r="N19" s="47">
        <f t="shared" si="3"/>
        <v>0</v>
      </c>
      <c r="O19" s="47">
        <f t="shared" si="3"/>
        <v>0</v>
      </c>
      <c r="P19" s="127">
        <f t="shared" si="3"/>
        <v>0</v>
      </c>
    </row>
    <row r="20" spans="2:16" hidden="1" x14ac:dyDescent="0.2"/>
    <row r="21" spans="2:16" hidden="1" x14ac:dyDescent="0.2"/>
    <row r="22" spans="2:16" ht="12" hidden="1" thickBot="1" x14ac:dyDescent="0.25">
      <c r="B22" s="33" t="s">
        <v>52</v>
      </c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2:16" hidden="1" x14ac:dyDescent="0.2">
      <c r="B23" s="66"/>
      <c r="C23" s="71"/>
      <c r="D23" s="60"/>
      <c r="E23" s="60"/>
      <c r="F23" s="61"/>
      <c r="G23" s="67"/>
      <c r="H23" s="68"/>
      <c r="I23" s="69"/>
      <c r="J23" s="68"/>
      <c r="K23" s="67"/>
      <c r="L23" s="70"/>
      <c r="M23" s="67"/>
      <c r="N23" s="68"/>
      <c r="O23" s="43">
        <f>SUM(F23:N23)</f>
        <v>0</v>
      </c>
      <c r="P23" s="44">
        <f>(F23*$F$5)+(G23*$G$5)+(H23*$H$5)+(I23*$I$5)+(J23*$J$5)+(K23*$K$5)+(L23*$L$5)+(M23*$M$5)+(N23*$N$5)</f>
        <v>0</v>
      </c>
    </row>
    <row r="24" spans="2:16" hidden="1" x14ac:dyDescent="0.2">
      <c r="B24" s="66"/>
      <c r="C24" s="59"/>
      <c r="D24" s="60"/>
      <c r="E24" s="60"/>
      <c r="F24" s="61"/>
      <c r="G24" s="67"/>
      <c r="H24" s="68"/>
      <c r="I24" s="69"/>
      <c r="J24" s="68"/>
      <c r="K24" s="67"/>
      <c r="L24" s="70"/>
      <c r="M24" s="67"/>
      <c r="N24" s="68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2:16" hidden="1" x14ac:dyDescent="0.2">
      <c r="B25" s="66"/>
      <c r="C25" s="59"/>
      <c r="D25" s="60"/>
      <c r="E25" s="60"/>
      <c r="F25" s="61"/>
      <c r="G25" s="67"/>
      <c r="H25" s="68"/>
      <c r="I25" s="69"/>
      <c r="J25" s="68"/>
      <c r="K25" s="67"/>
      <c r="L25" s="70"/>
      <c r="M25" s="67"/>
      <c r="N25" s="68"/>
      <c r="O25" s="43">
        <f>SUM(C25:N25)</f>
        <v>0</v>
      </c>
      <c r="P25" s="44">
        <f>(C25*$C$5)+(G25*$G$5)+(H25*$H$5)+(I25*$I$5)+(J25*$J$5)+(K25*$K$5)+(L25*$L$5)+(M25*$M$5)+(N25*$N$5)</f>
        <v>0</v>
      </c>
    </row>
    <row r="26" spans="2:16" hidden="1" x14ac:dyDescent="0.2">
      <c r="B26" s="128"/>
      <c r="C26" s="46"/>
      <c r="D26" s="46"/>
      <c r="E26" s="46"/>
      <c r="F26" s="123"/>
      <c r="G26" s="125"/>
      <c r="H26" s="124"/>
      <c r="I26" s="125"/>
      <c r="J26" s="124"/>
      <c r="K26" s="125"/>
      <c r="L26" s="124"/>
      <c r="M26" s="125"/>
      <c r="N26" s="126"/>
      <c r="O26" s="43"/>
      <c r="P26" s="44">
        <f>(F26*$F$5)+(G26*$G$5)+(H26*$H$5)+(I26*$I$5)+(J26*$J$5)+(K26*$K$5)+(L26*$L$5)+(M26*$M$5)+(N26*$N$5)</f>
        <v>0</v>
      </c>
    </row>
    <row r="27" spans="2:16" ht="12" hidden="1" thickBot="1" x14ac:dyDescent="0.25">
      <c r="B27" s="47" t="s">
        <v>21</v>
      </c>
      <c r="C27" s="47">
        <f>SUM(C23:C24)</f>
        <v>0</v>
      </c>
      <c r="D27" s="47">
        <f>SUM(D23:D24)</f>
        <v>0</v>
      </c>
      <c r="E27" s="47">
        <f>SUM(E23:E24)</f>
        <v>0</v>
      </c>
      <c r="F27" s="47">
        <f>SUM(F23:F26)</f>
        <v>0</v>
      </c>
      <c r="G27" s="47">
        <f t="shared" ref="G27:O27" si="4">SUM(G23:G26)</f>
        <v>0</v>
      </c>
      <c r="H27" s="47">
        <f t="shared" si="4"/>
        <v>0</v>
      </c>
      <c r="I27" s="47">
        <f t="shared" si="4"/>
        <v>0</v>
      </c>
      <c r="J27" s="47">
        <f t="shared" si="4"/>
        <v>0</v>
      </c>
      <c r="K27" s="47">
        <f t="shared" si="4"/>
        <v>0</v>
      </c>
      <c r="L27" s="47">
        <f t="shared" si="4"/>
        <v>0</v>
      </c>
      <c r="M27" s="47">
        <f t="shared" si="4"/>
        <v>0</v>
      </c>
      <c r="N27" s="47">
        <f t="shared" si="4"/>
        <v>0</v>
      </c>
      <c r="O27" s="47">
        <f t="shared" si="4"/>
        <v>0</v>
      </c>
      <c r="P27" s="127">
        <f>SUM(P23:P26)</f>
        <v>0</v>
      </c>
    </row>
    <row r="28" spans="2:16" hidden="1" x14ac:dyDescent="0.2">
      <c r="B28" s="62"/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157"/>
    </row>
    <row r="29" spans="2:16" hidden="1" x14ac:dyDescent="0.2">
      <c r="N29" s="131" t="s">
        <v>29</v>
      </c>
      <c r="O29" s="130">
        <f>SUM(O13+O19+O27)</f>
        <v>734</v>
      </c>
      <c r="P29" s="130">
        <f>SUM(P13+P19+P27)</f>
        <v>238</v>
      </c>
    </row>
    <row r="30" spans="2:16" hidden="1" x14ac:dyDescent="0.2"/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J30" sqref="J3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70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2"/>
      <c r="G9" s="133"/>
      <c r="H9" s="134"/>
      <c r="I9" s="113"/>
      <c r="J9" s="134"/>
      <c r="K9" s="133"/>
      <c r="L9" s="114"/>
      <c r="M9" s="133"/>
      <c r="N9" s="134"/>
      <c r="O9" s="115">
        <f>SUM(F9:N9)</f>
        <v>0</v>
      </c>
      <c r="P9" s="116">
        <f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>SUM(F10:N10)</f>
        <v>0</v>
      </c>
      <c r="P10" s="116">
        <f>(F10*$F$5)+(G10*$G$5)+(H10*$H$5)+(I10*$I$5)+(J10*$J$5)+(K10*$K$5)+(L10*$L$5)+(M10*$M$5)+(N10*$N$5)</f>
        <v>0</v>
      </c>
    </row>
    <row r="11" spans="1:16" s="30" customFormat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>SUM(F11:N11)</f>
        <v>0</v>
      </c>
      <c r="P11" s="116">
        <f>(F11*$F$5)+(G11*$G$5)+(H11*$H$5)+(I11*$I$5)+(J11*$J$5)+(K11*$K$5)+(L11*$L$5)+(M11*$M$5)+(N11*$N$5)</f>
        <v>0</v>
      </c>
    </row>
    <row r="12" spans="1:16" x14ac:dyDescent="0.2">
      <c r="A12" s="46"/>
      <c r="B12" s="118" t="s">
        <v>21</v>
      </c>
      <c r="C12" s="118">
        <f t="shared" ref="C12:P12" si="0">SUM(C9:C11)</f>
        <v>0</v>
      </c>
      <c r="D12" s="118">
        <f t="shared" si="0"/>
        <v>0</v>
      </c>
      <c r="E12" s="118">
        <f t="shared" si="0"/>
        <v>0</v>
      </c>
      <c r="F12" s="118">
        <f t="shared" si="0"/>
        <v>0</v>
      </c>
      <c r="G12" s="118">
        <f t="shared" si="0"/>
        <v>0</v>
      </c>
      <c r="H12" s="118">
        <f t="shared" si="0"/>
        <v>0</v>
      </c>
      <c r="I12" s="118">
        <f t="shared" si="0"/>
        <v>0</v>
      </c>
      <c r="J12" s="118">
        <f t="shared" si="0"/>
        <v>0</v>
      </c>
      <c r="K12" s="118">
        <f t="shared" si="0"/>
        <v>0</v>
      </c>
      <c r="L12" s="118">
        <f t="shared" si="0"/>
        <v>0</v>
      </c>
      <c r="M12" s="118">
        <f t="shared" si="0"/>
        <v>0</v>
      </c>
      <c r="N12" s="118">
        <f t="shared" si="0"/>
        <v>0</v>
      </c>
      <c r="O12" s="118">
        <f t="shared" si="0"/>
        <v>0</v>
      </c>
      <c r="P12" s="118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6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72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182" t="s">
        <v>79</v>
      </c>
      <c r="C7" s="183"/>
      <c r="D7" s="184"/>
      <c r="E7" s="184"/>
      <c r="F7" s="185">
        <v>10</v>
      </c>
      <c r="G7" s="186">
        <v>355</v>
      </c>
      <c r="H7" s="187"/>
      <c r="I7" s="188">
        <v>6</v>
      </c>
      <c r="J7" s="187"/>
      <c r="K7" s="186">
        <v>5</v>
      </c>
      <c r="L7" s="189"/>
      <c r="M7" s="186"/>
      <c r="N7" s="187">
        <v>35</v>
      </c>
      <c r="O7" s="43">
        <f t="shared" ref="O7:O15" si="0">SUM(F7:N7)</f>
        <v>411</v>
      </c>
      <c r="P7" s="44">
        <f t="shared" ref="P7:P15" si="1">(F7*$F$3)+(G7*$G$3)+(H7*$H$3)+(I7*$I$3)+(J7*$J$3)+(K7*$K$3)+(L7*$L$3)+(M7*$M$3)+(N7*$N$3)</f>
        <v>167.75</v>
      </c>
    </row>
    <row r="8" spans="1:16" s="30" customFormat="1" x14ac:dyDescent="0.2">
      <c r="A8" s="1"/>
      <c r="B8" s="182" t="s">
        <v>80</v>
      </c>
      <c r="C8" s="190"/>
      <c r="D8" s="184"/>
      <c r="E8" s="184"/>
      <c r="F8" s="30">
        <v>13</v>
      </c>
      <c r="G8" s="185">
        <v>101</v>
      </c>
      <c r="H8" s="187"/>
      <c r="I8" s="188">
        <v>24</v>
      </c>
      <c r="J8" s="187"/>
      <c r="K8" s="186">
        <v>15</v>
      </c>
      <c r="L8" s="189"/>
      <c r="M8" s="186"/>
      <c r="N8" s="187">
        <v>18</v>
      </c>
      <c r="O8" s="43">
        <f t="shared" si="0"/>
        <v>171</v>
      </c>
      <c r="P8" s="44">
        <f t="shared" si="1"/>
        <v>89.55</v>
      </c>
    </row>
    <row r="9" spans="1:16" s="30" customFormat="1" x14ac:dyDescent="0.2">
      <c r="A9" s="1"/>
      <c r="B9" s="182" t="s">
        <v>81</v>
      </c>
      <c r="C9" s="190"/>
      <c r="D9" s="184"/>
      <c r="E9" s="184"/>
      <c r="F9" s="185"/>
      <c r="G9" s="186"/>
      <c r="H9" s="187"/>
      <c r="I9" s="188">
        <v>75</v>
      </c>
      <c r="J9" s="187"/>
      <c r="K9" s="186"/>
      <c r="L9" s="189"/>
      <c r="M9" s="186"/>
      <c r="N9" s="187"/>
      <c r="O9" s="43">
        <f t="shared" si="0"/>
        <v>75</v>
      </c>
      <c r="P9" s="44">
        <f t="shared" si="1"/>
        <v>37.5</v>
      </c>
    </row>
    <row r="10" spans="1:16" s="30" customFormat="1" x14ac:dyDescent="0.2">
      <c r="A10" s="1"/>
      <c r="B10" s="182" t="s">
        <v>82</v>
      </c>
      <c r="C10" s="190"/>
      <c r="D10" s="184"/>
      <c r="E10" s="184"/>
      <c r="F10" s="185"/>
      <c r="G10" s="186">
        <v>86</v>
      </c>
      <c r="H10" s="187"/>
      <c r="I10" s="188">
        <v>2</v>
      </c>
      <c r="J10" s="187"/>
      <c r="K10" s="186"/>
      <c r="L10" s="189"/>
      <c r="M10" s="186"/>
      <c r="N10" s="187">
        <v>2</v>
      </c>
      <c r="O10" s="43">
        <f t="shared" si="0"/>
        <v>90</v>
      </c>
      <c r="P10" s="44">
        <f t="shared" si="1"/>
        <v>26.5</v>
      </c>
    </row>
    <row r="11" spans="1:16" s="30" customFormat="1" x14ac:dyDescent="0.2">
      <c r="A11" s="1"/>
      <c r="B11" s="182" t="s">
        <v>83</v>
      </c>
      <c r="C11" s="190"/>
      <c r="D11" s="184"/>
      <c r="E11" s="184"/>
      <c r="F11" s="185"/>
      <c r="G11" s="186">
        <v>57</v>
      </c>
      <c r="H11" s="187"/>
      <c r="I11" s="188">
        <v>1</v>
      </c>
      <c r="J11" s="187"/>
      <c r="K11" s="186"/>
      <c r="L11" s="189"/>
      <c r="M11" s="186"/>
      <c r="N11" s="187">
        <v>1</v>
      </c>
      <c r="O11" s="43">
        <f t="shared" si="0"/>
        <v>59</v>
      </c>
      <c r="P11" s="44">
        <f t="shared" si="1"/>
        <v>16.75</v>
      </c>
    </row>
    <row r="12" spans="1:16" s="30" customFormat="1" x14ac:dyDescent="0.2">
      <c r="A12" s="1"/>
      <c r="B12" s="182" t="s">
        <v>84</v>
      </c>
      <c r="C12" s="190"/>
      <c r="D12" s="184"/>
      <c r="E12" s="184"/>
      <c r="F12" s="185">
        <v>2</v>
      </c>
      <c r="G12" s="186">
        <v>16</v>
      </c>
      <c r="H12" s="187"/>
      <c r="I12" s="188">
        <v>2</v>
      </c>
      <c r="J12" s="187"/>
      <c r="K12" s="186">
        <v>1</v>
      </c>
      <c r="L12" s="189"/>
      <c r="M12" s="186"/>
      <c r="N12" s="187">
        <v>2</v>
      </c>
      <c r="O12" s="43">
        <f t="shared" si="0"/>
        <v>23</v>
      </c>
      <c r="P12" s="44">
        <f t="shared" si="1"/>
        <v>10.199999999999999</v>
      </c>
    </row>
    <row r="13" spans="1:16" s="30" customFormat="1" x14ac:dyDescent="0.2">
      <c r="A13" s="1"/>
      <c r="B13" s="182" t="s">
        <v>85</v>
      </c>
      <c r="C13" s="190"/>
      <c r="D13" s="184"/>
      <c r="E13" s="184"/>
      <c r="F13" s="185"/>
      <c r="G13" s="186">
        <v>10</v>
      </c>
      <c r="H13" s="187"/>
      <c r="I13" s="188"/>
      <c r="J13" s="187"/>
      <c r="K13" s="186"/>
      <c r="L13" s="189"/>
      <c r="M13" s="186"/>
      <c r="N13" s="187"/>
      <c r="O13" s="43">
        <f t="shared" si="0"/>
        <v>10</v>
      </c>
      <c r="P13" s="44">
        <f t="shared" si="1"/>
        <v>2.5</v>
      </c>
    </row>
    <row r="14" spans="1:16" s="30" customFormat="1" x14ac:dyDescent="0.2">
      <c r="A14" s="1"/>
      <c r="B14" s="182" t="s">
        <v>86</v>
      </c>
      <c r="C14" s="190"/>
      <c r="D14" s="184"/>
      <c r="E14" s="184"/>
      <c r="F14" s="185"/>
      <c r="G14" s="186">
        <v>2</v>
      </c>
      <c r="H14" s="187"/>
      <c r="I14" s="188">
        <v>4</v>
      </c>
      <c r="J14" s="187"/>
      <c r="K14" s="186"/>
      <c r="L14" s="189"/>
      <c r="M14" s="186"/>
      <c r="N14" s="187"/>
      <c r="O14" s="43">
        <f t="shared" si="0"/>
        <v>6</v>
      </c>
      <c r="P14" s="44">
        <f t="shared" si="1"/>
        <v>2.5</v>
      </c>
    </row>
    <row r="15" spans="1:16" s="30" customFormat="1" x14ac:dyDescent="0.2">
      <c r="A15" s="1"/>
      <c r="B15" s="163"/>
      <c r="C15" s="171"/>
      <c r="D15" s="165"/>
      <c r="E15" s="165"/>
      <c r="F15" s="166"/>
      <c r="G15" s="167"/>
      <c r="H15" s="168"/>
      <c r="I15" s="169"/>
      <c r="J15" s="168"/>
      <c r="K15" s="167"/>
      <c r="L15" s="170"/>
      <c r="M15" s="167"/>
      <c r="N15" s="168"/>
      <c r="O15" s="43">
        <f t="shared" si="0"/>
        <v>0</v>
      </c>
      <c r="P15" s="44">
        <f t="shared" si="1"/>
        <v>0</v>
      </c>
    </row>
    <row r="16" spans="1:16" s="30" customFormat="1" x14ac:dyDescent="0.2">
      <c r="A16" s="1"/>
      <c r="B16" s="163"/>
      <c r="C16" s="171"/>
      <c r="D16" s="165"/>
      <c r="E16" s="165"/>
      <c r="F16" s="166"/>
      <c r="G16" s="167"/>
      <c r="H16" s="168"/>
      <c r="I16" s="169"/>
      <c r="J16" s="168"/>
      <c r="K16" s="167"/>
      <c r="L16" s="170"/>
      <c r="M16" s="167"/>
      <c r="N16" s="168"/>
      <c r="O16" s="43">
        <f t="shared" ref="O16:O21" si="2">SUM(F16:N16)</f>
        <v>0</v>
      </c>
      <c r="P16" s="44">
        <f t="shared" ref="P16:P21" si="3">(F16*$F$3)+(G16*$G$3)+(H16*$H$3)+(I16*$I$3)+(J16*$J$3)+(K16*$K$3)+(L16*$L$3)+(M16*$M$3)+(N16*$N$3)</f>
        <v>0</v>
      </c>
    </row>
    <row r="17" spans="1:16" s="30" customFormat="1" x14ac:dyDescent="0.2">
      <c r="A17" s="1"/>
      <c r="B17" s="163"/>
      <c r="C17" s="171"/>
      <c r="D17" s="165"/>
      <c r="E17" s="165"/>
      <c r="F17" s="166"/>
      <c r="G17" s="167"/>
      <c r="H17" s="168"/>
      <c r="I17" s="169"/>
      <c r="J17" s="168"/>
      <c r="K17" s="167"/>
      <c r="L17" s="170"/>
      <c r="M17" s="167"/>
      <c r="N17" s="168"/>
      <c r="O17" s="43">
        <f t="shared" si="2"/>
        <v>0</v>
      </c>
      <c r="P17" s="44">
        <f t="shared" si="3"/>
        <v>0</v>
      </c>
    </row>
    <row r="18" spans="1:16" s="30" customFormat="1" x14ac:dyDescent="0.2">
      <c r="A18" s="1"/>
      <c r="B18" s="163"/>
      <c r="C18" s="171"/>
      <c r="D18" s="165"/>
      <c r="E18" s="165"/>
      <c r="F18" s="166"/>
      <c r="G18" s="167"/>
      <c r="H18" s="168"/>
      <c r="I18" s="169"/>
      <c r="J18" s="168"/>
      <c r="K18" s="167"/>
      <c r="L18" s="170"/>
      <c r="M18" s="167"/>
      <c r="N18" s="168"/>
      <c r="O18" s="43">
        <f t="shared" si="2"/>
        <v>0</v>
      </c>
      <c r="P18" s="44">
        <f t="shared" si="3"/>
        <v>0</v>
      </c>
    </row>
    <row r="19" spans="1:16" s="30" customFormat="1" x14ac:dyDescent="0.2">
      <c r="A19" s="1"/>
      <c r="B19" s="163"/>
      <c r="C19" s="171"/>
      <c r="D19" s="165"/>
      <c r="E19" s="165"/>
      <c r="F19" s="166"/>
      <c r="G19" s="167"/>
      <c r="H19" s="168"/>
      <c r="I19" s="169"/>
      <c r="J19" s="168"/>
      <c r="K19" s="167"/>
      <c r="L19" s="170"/>
      <c r="M19" s="167"/>
      <c r="N19" s="168"/>
      <c r="O19" s="43">
        <f t="shared" si="2"/>
        <v>0</v>
      </c>
      <c r="P19" s="44">
        <f t="shared" si="3"/>
        <v>0</v>
      </c>
    </row>
    <row r="20" spans="1:16" s="30" customFormat="1" x14ac:dyDescent="0.2">
      <c r="A20" s="1"/>
      <c r="B20" s="163"/>
      <c r="C20" s="171"/>
      <c r="D20" s="165"/>
      <c r="E20" s="165"/>
      <c r="F20" s="166"/>
      <c r="G20" s="167"/>
      <c r="H20" s="168"/>
      <c r="I20" s="169"/>
      <c r="J20" s="168"/>
      <c r="K20" s="167"/>
      <c r="L20" s="170"/>
      <c r="M20" s="167"/>
      <c r="N20" s="168"/>
      <c r="O20" s="43">
        <f t="shared" si="2"/>
        <v>0</v>
      </c>
      <c r="P20" s="44">
        <f t="shared" si="3"/>
        <v>0</v>
      </c>
    </row>
    <row r="21" spans="1:16" s="30" customFormat="1" x14ac:dyDescent="0.2">
      <c r="A21" s="1"/>
      <c r="B21" s="163"/>
      <c r="C21" s="171"/>
      <c r="D21" s="165"/>
      <c r="E21" s="165"/>
      <c r="F21" s="166"/>
      <c r="G21" s="167"/>
      <c r="H21" s="168"/>
      <c r="I21" s="169"/>
      <c r="J21" s="168"/>
      <c r="K21" s="167"/>
      <c r="L21" s="170"/>
      <c r="M21" s="167"/>
      <c r="N21" s="168"/>
      <c r="O21" s="43">
        <f t="shared" si="2"/>
        <v>0</v>
      </c>
      <c r="P21" s="44">
        <f t="shared" si="3"/>
        <v>0</v>
      </c>
    </row>
    <row r="22" spans="1:16" s="30" customFormat="1" x14ac:dyDescent="0.2">
      <c r="A22" s="1"/>
      <c r="B22" s="163"/>
      <c r="C22" s="171"/>
      <c r="D22" s="165"/>
      <c r="E22" s="165"/>
      <c r="F22" s="166"/>
      <c r="G22" s="167"/>
      <c r="H22" s="168"/>
      <c r="I22" s="169"/>
      <c r="J22" s="168"/>
      <c r="K22" s="167"/>
      <c r="L22" s="170"/>
      <c r="M22" s="167"/>
      <c r="N22" s="168"/>
      <c r="O22" s="43">
        <f>SUM(F22:N22)</f>
        <v>0</v>
      </c>
      <c r="P22" s="44">
        <f>(F22*$F$3)+(G22*$G$3)+(H22*$H$3)+(I22*$I$3)+(J22*$J$3)+(K22*$K$3)+(L22*$L$3)+(M22*$M$3)+(N22*$N$3)</f>
        <v>0</v>
      </c>
    </row>
    <row r="23" spans="1:16" s="30" customFormat="1" x14ac:dyDescent="0.2">
      <c r="A23" s="1"/>
      <c r="B23" s="163"/>
      <c r="C23" s="171"/>
      <c r="D23" s="165"/>
      <c r="E23" s="165"/>
      <c r="F23" s="166"/>
      <c r="G23" s="167"/>
      <c r="H23" s="168"/>
      <c r="I23" s="169"/>
      <c r="J23" s="168"/>
      <c r="K23" s="167"/>
      <c r="L23" s="170"/>
      <c r="M23" s="167"/>
      <c r="N23" s="168"/>
      <c r="O23" s="43">
        <f>SUM(F23:N23)</f>
        <v>0</v>
      </c>
      <c r="P23" s="44">
        <f>(F23*$F$3)+(G23*$G$3)+(H23*$H$3)+(I23*$I$3)+(J23*$J$3)+(K23*$K$3)+(L23*$L$3)+(M23*$M$3)+(N23*$N$3)</f>
        <v>0</v>
      </c>
    </row>
    <row r="24" spans="1:16" s="30" customFormat="1" x14ac:dyDescent="0.2">
      <c r="A24" s="1"/>
      <c r="B24" s="163"/>
      <c r="C24" s="171"/>
      <c r="D24" s="165"/>
      <c r="E24" s="165"/>
      <c r="F24" s="166"/>
      <c r="G24" s="167"/>
      <c r="H24" s="168"/>
      <c r="I24" s="169"/>
      <c r="J24" s="168"/>
      <c r="K24" s="167"/>
      <c r="L24" s="170"/>
      <c r="M24" s="167"/>
      <c r="N24" s="168"/>
      <c r="O24" s="43">
        <f>SUM(F24:N24)</f>
        <v>0</v>
      </c>
      <c r="P24" s="44">
        <f>(F24*$F$3)+(G24*$G$3)+(H24*$H$3)+(I24*$I$3)+(J24*$J$3)+(K24*$K$3)+(L24*$L$3)+(M24*$M$3)+(N24*$N$3)</f>
        <v>0</v>
      </c>
    </row>
    <row r="25" spans="1:16" s="30" customFormat="1" x14ac:dyDescent="0.2">
      <c r="A25" s="1"/>
      <c r="B25" s="145"/>
      <c r="C25" s="152"/>
      <c r="D25" s="146"/>
      <c r="E25" s="146"/>
      <c r="F25" s="147"/>
      <c r="G25" s="148"/>
      <c r="H25" s="149"/>
      <c r="I25" s="150"/>
      <c r="J25" s="149"/>
      <c r="K25" s="148"/>
      <c r="L25" s="151"/>
      <c r="M25" s="148"/>
      <c r="N25" s="149"/>
      <c r="O25" s="43">
        <f>SUM(F25:N25)</f>
        <v>0</v>
      </c>
      <c r="P25" s="44">
        <f>(F25*$F$3)+(G25*$G$3)+(H25*$H$3)+(I25*$I$3)+(J25*$J$3)+(K25*$K$3)+(L25*$L$3)+(M25*$M$3)+(N25*$N$3)</f>
        <v>0</v>
      </c>
    </row>
    <row r="26" spans="1:16" ht="12" thickBot="1" x14ac:dyDescent="0.25">
      <c r="A26" s="46"/>
      <c r="B26" s="47" t="s">
        <v>21</v>
      </c>
      <c r="C26" s="47">
        <f t="shared" ref="C26:P26" si="4">SUM(C7:C25)</f>
        <v>0</v>
      </c>
      <c r="D26" s="47">
        <f t="shared" si="4"/>
        <v>0</v>
      </c>
      <c r="E26" s="47">
        <f t="shared" si="4"/>
        <v>0</v>
      </c>
      <c r="F26" s="47">
        <f t="shared" si="4"/>
        <v>25</v>
      </c>
      <c r="G26" s="47">
        <f t="shared" si="4"/>
        <v>627</v>
      </c>
      <c r="H26" s="47">
        <f t="shared" si="4"/>
        <v>0</v>
      </c>
      <c r="I26" s="47">
        <f t="shared" si="4"/>
        <v>114</v>
      </c>
      <c r="J26" s="47">
        <f t="shared" si="4"/>
        <v>0</v>
      </c>
      <c r="K26" s="47">
        <f t="shared" si="4"/>
        <v>21</v>
      </c>
      <c r="L26" s="47">
        <f t="shared" si="4"/>
        <v>0</v>
      </c>
      <c r="M26" s="47">
        <f t="shared" si="4"/>
        <v>0</v>
      </c>
      <c r="N26" s="47">
        <f t="shared" si="4"/>
        <v>58</v>
      </c>
      <c r="O26" s="47">
        <f t="shared" si="4"/>
        <v>845</v>
      </c>
      <c r="P26" s="47">
        <f t="shared" si="4"/>
        <v>353.25</v>
      </c>
    </row>
    <row r="27" spans="1:16" x14ac:dyDescent="0.2">
      <c r="B27" s="46"/>
      <c r="C27" s="46"/>
      <c r="D27" s="46"/>
      <c r="E27" s="46"/>
      <c r="F27" s="48"/>
      <c r="G27" s="48"/>
      <c r="H27" s="48"/>
      <c r="I27" s="48"/>
      <c r="J27" s="48"/>
      <c r="K27" s="48"/>
      <c r="L27" s="48"/>
      <c r="M27" s="48"/>
      <c r="N27" s="48"/>
      <c r="O27" s="46"/>
      <c r="P27" s="46"/>
    </row>
    <row r="28" spans="1:16" hidden="1" x14ac:dyDescent="0.2">
      <c r="B28" s="13"/>
      <c r="C28" s="13"/>
      <c r="D28" s="13"/>
      <c r="E28" s="13"/>
      <c r="F28" s="31"/>
      <c r="G28" s="31"/>
      <c r="H28" s="31"/>
      <c r="I28" s="31"/>
      <c r="J28" s="31"/>
      <c r="K28" s="31"/>
      <c r="L28" s="31"/>
      <c r="M28" s="31"/>
      <c r="N28" s="31"/>
      <c r="O28" s="13"/>
      <c r="P28" s="13"/>
    </row>
    <row r="29" spans="1:16" ht="12" hidden="1" thickBot="1" x14ac:dyDescent="0.25">
      <c r="B29" s="33" t="s">
        <v>32</v>
      </c>
      <c r="C29" s="33"/>
      <c r="D29" s="33"/>
      <c r="E29" s="33"/>
      <c r="F29" s="34"/>
      <c r="G29" s="34"/>
      <c r="H29" s="34"/>
      <c r="I29" s="34"/>
      <c r="J29" s="34"/>
      <c r="K29" s="34"/>
      <c r="L29" s="34"/>
      <c r="M29" s="34"/>
      <c r="N29" s="34"/>
      <c r="O29" s="35"/>
      <c r="P29" s="35"/>
    </row>
    <row r="30" spans="1:16" s="30" customFormat="1" hidden="1" x14ac:dyDescent="0.2">
      <c r="A30" s="1"/>
      <c r="B30" s="66" t="s">
        <v>45</v>
      </c>
      <c r="C30" s="71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>SUM(F30:N30)</f>
        <v>0</v>
      </c>
      <c r="P30" s="44">
        <f>(C30*$C$3)+(F30*$F$3)+(G30*$G$3)+(H30*$H$3)+(I30*$I$3)+(J30*$J$3)+(K30*$K$3)+(L30*$L$3)+(M30*$M$3)+(N30*$N$3)</f>
        <v>0</v>
      </c>
    </row>
    <row r="31" spans="1:16" s="30" customFormat="1" hidden="1" x14ac:dyDescent="0.2">
      <c r="A31" s="1"/>
      <c r="B31" s="66"/>
      <c r="C31" s="59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>SUM(F31:N31)</f>
        <v>0</v>
      </c>
      <c r="P31" s="44">
        <f>(F31*$F$3)+(G31*$G$3)+(H31*$H$3)+(I31*$I$3)+(J31*$J$3)+(K31*$K$3)+(L31*$L$3)+(M31*$M$3)+(N31*$N$3)</f>
        <v>0</v>
      </c>
    </row>
    <row r="32" spans="1:16" s="30" customFormat="1" hidden="1" x14ac:dyDescent="0.2">
      <c r="A32" s="1"/>
      <c r="B32" s="66"/>
      <c r="C32" s="59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>SUM(F32:N32)</f>
        <v>0</v>
      </c>
      <c r="P32" s="44">
        <f>(F32*$F$3)+(G32*$G$3)+(H32*$H$3)+(I32*$I$3)+(J32*$J$3)+(K32*$K$3)+(L32*$L$3)+(M32*$M$3)+(N32*$N$3)</f>
        <v>0</v>
      </c>
    </row>
    <row r="33" spans="1:16" ht="12" hidden="1" thickBot="1" x14ac:dyDescent="0.25">
      <c r="A33" s="46"/>
      <c r="B33" s="47" t="s">
        <v>21</v>
      </c>
      <c r="C33" s="47">
        <f>SUM(C30:C32)</f>
        <v>0</v>
      </c>
      <c r="D33" s="47">
        <f>SUM(D30:D32)</f>
        <v>0</v>
      </c>
      <c r="E33" s="47">
        <f>SUM(E30:E32)</f>
        <v>0</v>
      </c>
      <c r="F33" s="47">
        <f>SUM(F30:F32)</f>
        <v>0</v>
      </c>
      <c r="G33" s="47">
        <f>SUM(G30:G32)</f>
        <v>0</v>
      </c>
      <c r="H33" s="47">
        <f t="shared" ref="H33:P33" si="5">SUM(H30:H32)</f>
        <v>0</v>
      </c>
      <c r="I33" s="47">
        <f t="shared" si="5"/>
        <v>0</v>
      </c>
      <c r="J33" s="47">
        <f t="shared" si="5"/>
        <v>0</v>
      </c>
      <c r="K33" s="47">
        <f t="shared" si="5"/>
        <v>0</v>
      </c>
      <c r="L33" s="47">
        <f t="shared" si="5"/>
        <v>0</v>
      </c>
      <c r="M33" s="47">
        <f t="shared" si="5"/>
        <v>0</v>
      </c>
      <c r="N33" s="47">
        <f t="shared" si="5"/>
        <v>0</v>
      </c>
      <c r="O33" s="49">
        <f t="shared" si="5"/>
        <v>0</v>
      </c>
      <c r="P33" s="49">
        <f t="shared" si="5"/>
        <v>0</v>
      </c>
    </row>
    <row r="34" spans="1:16" hidden="1" x14ac:dyDescent="0.2">
      <c r="G34" s="50"/>
    </row>
    <row r="35" spans="1:16" ht="12.75" x14ac:dyDescent="0.2">
      <c r="B35" s="2"/>
      <c r="C35" s="2"/>
      <c r="D35" s="2"/>
      <c r="E35" s="2"/>
      <c r="F35" s="55"/>
      <c r="G35" s="55"/>
      <c r="H35" s="55"/>
      <c r="I35" s="55"/>
      <c r="J35" s="55"/>
      <c r="K35" s="55"/>
      <c r="L35" s="55"/>
      <c r="M35" s="55"/>
      <c r="N35" s="55"/>
      <c r="O35" s="2"/>
      <c r="P35" s="2"/>
    </row>
    <row r="36" spans="1:16" hidden="1" x14ac:dyDescent="0.2">
      <c r="M36" s="56" t="s">
        <v>21</v>
      </c>
      <c r="O36" s="57">
        <f>+O33+O26</f>
        <v>845</v>
      </c>
      <c r="P36" s="58">
        <f>+P33+P26</f>
        <v>353.25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topLeftCell="A31" workbookViewId="0">
      <selection activeCell="B35" sqref="B35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71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66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66" t="s">
        <v>49</v>
      </c>
      <c r="C7" s="71"/>
      <c r="D7" s="60"/>
      <c r="E7" s="60"/>
      <c r="F7" s="61"/>
      <c r="G7" s="67"/>
      <c r="H7" s="68"/>
      <c r="I7" s="69"/>
      <c r="J7" s="68"/>
      <c r="K7" s="67"/>
      <c r="L7" s="70"/>
      <c r="M7" s="67"/>
      <c r="N7" s="68"/>
      <c r="O7" s="43">
        <f>SUM(C7:N7)</f>
        <v>0</v>
      </c>
      <c r="P7" s="44">
        <f>(C7*$C$3)+(F7*$F$3)+(G7*$G$3)+(H7*$H$3)+(I7*$I$3)+(J7*$J$3)+(K7*$K$3)+(L7*$L$3)+(M7*$M$3)+(N7*$N$3)</f>
        <v>0</v>
      </c>
    </row>
    <row r="8" spans="1:16" s="30" customFormat="1" x14ac:dyDescent="0.2">
      <c r="A8" s="1"/>
      <c r="B8" s="66"/>
      <c r="C8" s="59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 t="shared" ref="O8:O21" si="0">SUM(F8:N8)</f>
        <v>0</v>
      </c>
      <c r="P8" s="44">
        <f t="shared" ref="P8:P21" si="1">(F8*$F$3)+(G8*$G$3)+(H8*$H$3)+(I8*$I$3)+(J8*$J$3)+(K8*$K$3)+(L8*$L$3)+(M8*$M$3)+(N8*$N$3)</f>
        <v>0</v>
      </c>
    </row>
    <row r="9" spans="1:16" s="30" customFormat="1" x14ac:dyDescent="0.2">
      <c r="A9" s="1"/>
      <c r="B9" s="66"/>
      <c r="C9" s="59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 t="shared" si="0"/>
        <v>0</v>
      </c>
      <c r="P9" s="44">
        <f t="shared" si="1"/>
        <v>0</v>
      </c>
    </row>
    <row r="10" spans="1:16" s="30" customFormat="1" x14ac:dyDescent="0.2">
      <c r="A10" s="1"/>
      <c r="B10" s="66"/>
      <c r="C10" s="59"/>
      <c r="D10" s="60"/>
      <c r="E10" s="60"/>
      <c r="F10" s="61"/>
      <c r="G10" s="67"/>
      <c r="H10" s="68"/>
      <c r="I10" s="69"/>
      <c r="J10" s="68"/>
      <c r="K10" s="67"/>
      <c r="L10" s="70"/>
      <c r="M10" s="67"/>
      <c r="N10" s="68"/>
      <c r="O10" s="43">
        <f t="shared" si="0"/>
        <v>0</v>
      </c>
      <c r="P10" s="44">
        <f t="shared" si="1"/>
        <v>0</v>
      </c>
    </row>
    <row r="11" spans="1:16" s="30" customFormat="1" x14ac:dyDescent="0.2">
      <c r="A11" s="1"/>
      <c r="B11" s="66"/>
      <c r="C11" s="59"/>
      <c r="D11" s="60"/>
      <c r="E11" s="60"/>
      <c r="F11" s="61"/>
      <c r="G11" s="67"/>
      <c r="H11" s="68"/>
      <c r="I11" s="69"/>
      <c r="J11" s="68"/>
      <c r="K11" s="67"/>
      <c r="L11" s="70"/>
      <c r="M11" s="67"/>
      <c r="N11" s="68"/>
      <c r="O11" s="43">
        <f t="shared" si="0"/>
        <v>0</v>
      </c>
      <c r="P11" s="44">
        <f t="shared" si="1"/>
        <v>0</v>
      </c>
    </row>
    <row r="12" spans="1:16" s="30" customFormat="1" x14ac:dyDescent="0.2">
      <c r="A12" s="1"/>
      <c r="B12" s="66"/>
      <c r="C12" s="59"/>
      <c r="D12" s="60"/>
      <c r="E12" s="60"/>
      <c r="F12" s="61"/>
      <c r="G12" s="67"/>
      <c r="H12" s="68"/>
      <c r="I12" s="69"/>
      <c r="J12" s="68"/>
      <c r="K12" s="67"/>
      <c r="L12" s="70"/>
      <c r="M12" s="67"/>
      <c r="N12" s="68"/>
      <c r="O12" s="43">
        <f t="shared" si="0"/>
        <v>0</v>
      </c>
      <c r="P12" s="44">
        <f t="shared" si="1"/>
        <v>0</v>
      </c>
    </row>
    <row r="13" spans="1:16" s="30" customFormat="1" x14ac:dyDescent="0.2">
      <c r="A13" s="1"/>
      <c r="B13" s="66"/>
      <c r="C13" s="59"/>
      <c r="D13" s="60"/>
      <c r="E13" s="60"/>
      <c r="F13" s="61"/>
      <c r="G13" s="67"/>
      <c r="H13" s="68"/>
      <c r="I13" s="69"/>
      <c r="J13" s="68"/>
      <c r="K13" s="67"/>
      <c r="L13" s="70"/>
      <c r="M13" s="67"/>
      <c r="N13" s="68"/>
      <c r="O13" s="43">
        <f t="shared" si="0"/>
        <v>0</v>
      </c>
      <c r="P13" s="44">
        <f t="shared" si="1"/>
        <v>0</v>
      </c>
    </row>
    <row r="14" spans="1:16" s="30" customFormat="1" x14ac:dyDescent="0.2">
      <c r="A14" s="1"/>
      <c r="B14" s="66"/>
      <c r="C14" s="59"/>
      <c r="D14" s="60"/>
      <c r="E14" s="60"/>
      <c r="F14" s="61"/>
      <c r="G14" s="67"/>
      <c r="H14" s="68"/>
      <c r="I14" s="69"/>
      <c r="J14" s="68"/>
      <c r="K14" s="67"/>
      <c r="L14" s="70"/>
      <c r="M14" s="67"/>
      <c r="N14" s="68"/>
      <c r="O14" s="43">
        <f t="shared" si="0"/>
        <v>0</v>
      </c>
      <c r="P14" s="44">
        <f t="shared" si="1"/>
        <v>0</v>
      </c>
    </row>
    <row r="15" spans="1:16" s="30" customFormat="1" x14ac:dyDescent="0.2">
      <c r="A15" s="1"/>
      <c r="B15" s="66"/>
      <c r="C15" s="59"/>
      <c r="D15" s="60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43">
        <f t="shared" si="0"/>
        <v>0</v>
      </c>
      <c r="P15" s="44">
        <f t="shared" si="1"/>
        <v>0</v>
      </c>
    </row>
    <row r="16" spans="1:16" s="30" customFormat="1" x14ac:dyDescent="0.2">
      <c r="A16" s="1"/>
      <c r="B16" s="66"/>
      <c r="C16" s="59"/>
      <c r="D16" s="60"/>
      <c r="E16" s="60"/>
      <c r="F16" s="61"/>
      <c r="G16" s="67"/>
      <c r="H16" s="68"/>
      <c r="I16" s="69"/>
      <c r="J16" s="68"/>
      <c r="K16" s="67"/>
      <c r="L16" s="70"/>
      <c r="M16" s="67"/>
      <c r="N16" s="68"/>
      <c r="O16" s="43">
        <f t="shared" si="0"/>
        <v>0</v>
      </c>
      <c r="P16" s="44">
        <f t="shared" si="1"/>
        <v>0</v>
      </c>
    </row>
    <row r="17" spans="1:16" s="30" customFormat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 t="shared" si="0"/>
        <v>0</v>
      </c>
      <c r="P17" s="44">
        <f t="shared" si="1"/>
        <v>0</v>
      </c>
    </row>
    <row r="18" spans="1:16" s="30" customFormat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 t="shared" si="0"/>
        <v>0</v>
      </c>
      <c r="P18" s="44">
        <f t="shared" si="1"/>
        <v>0</v>
      </c>
    </row>
    <row r="19" spans="1:16" s="30" customFormat="1" x14ac:dyDescent="0.2">
      <c r="A19" s="1"/>
      <c r="B19" s="66"/>
      <c r="C19" s="59"/>
      <c r="D19" s="60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43">
        <f t="shared" si="0"/>
        <v>0</v>
      </c>
      <c r="P19" s="44">
        <f t="shared" si="1"/>
        <v>0</v>
      </c>
    </row>
    <row r="20" spans="1:16" s="30" customFormat="1" x14ac:dyDescent="0.2">
      <c r="A20" s="1"/>
      <c r="B20" s="66"/>
      <c r="C20" s="59"/>
      <c r="D20" s="60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43">
        <f t="shared" si="0"/>
        <v>0</v>
      </c>
      <c r="P20" s="44">
        <f t="shared" si="1"/>
        <v>0</v>
      </c>
    </row>
    <row r="21" spans="1:16" s="30" customFormat="1" x14ac:dyDescent="0.2">
      <c r="A21" s="1"/>
      <c r="B21" s="66"/>
      <c r="C21" s="59"/>
      <c r="D21" s="60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43">
        <f t="shared" si="0"/>
        <v>0</v>
      </c>
      <c r="P21" s="44">
        <f t="shared" si="1"/>
        <v>0</v>
      </c>
    </row>
    <row r="22" spans="1:16" ht="12" thickBot="1" x14ac:dyDescent="0.25">
      <c r="A22" s="46"/>
      <c r="B22" s="47" t="s">
        <v>21</v>
      </c>
      <c r="C22" s="47">
        <f t="shared" ref="C22:P22" si="2">SUM(C7:C21)</f>
        <v>0</v>
      </c>
      <c r="D22" s="47">
        <f t="shared" si="2"/>
        <v>0</v>
      </c>
      <c r="E22" s="47">
        <f t="shared" si="2"/>
        <v>0</v>
      </c>
      <c r="F22" s="47">
        <f t="shared" si="2"/>
        <v>0</v>
      </c>
      <c r="G22" s="47">
        <f t="shared" si="2"/>
        <v>0</v>
      </c>
      <c r="H22" s="47">
        <f t="shared" si="2"/>
        <v>0</v>
      </c>
      <c r="I22" s="47">
        <f t="shared" si="2"/>
        <v>0</v>
      </c>
      <c r="J22" s="47">
        <f t="shared" si="2"/>
        <v>0</v>
      </c>
      <c r="K22" s="47">
        <f t="shared" si="2"/>
        <v>0</v>
      </c>
      <c r="L22" s="47">
        <f t="shared" si="2"/>
        <v>0</v>
      </c>
      <c r="M22" s="47">
        <f t="shared" si="2"/>
        <v>0</v>
      </c>
      <c r="N22" s="47">
        <f t="shared" si="2"/>
        <v>0</v>
      </c>
      <c r="O22" s="119">
        <f t="shared" si="2"/>
        <v>0</v>
      </c>
      <c r="P22" s="47">
        <f t="shared" si="2"/>
        <v>0</v>
      </c>
    </row>
    <row r="23" spans="1:16" x14ac:dyDescent="0.2">
      <c r="B23" s="46"/>
      <c r="C23" s="46"/>
      <c r="D23" s="46"/>
      <c r="E23" s="46"/>
      <c r="F23" s="48"/>
      <c r="G23" s="48"/>
      <c r="H23" s="48"/>
      <c r="I23" s="48"/>
      <c r="J23" s="48"/>
      <c r="K23" s="48"/>
      <c r="L23" s="48"/>
      <c r="M23" s="48"/>
      <c r="N23" s="48"/>
      <c r="O23" s="46"/>
      <c r="P23" s="46"/>
    </row>
    <row r="24" spans="1:16" x14ac:dyDescent="0.2">
      <c r="A24" s="46"/>
      <c r="B24" s="62"/>
      <c r="C24" s="62"/>
      <c r="D24" s="62"/>
      <c r="E24" s="62"/>
      <c r="F24" s="62"/>
      <c r="G24" s="63"/>
      <c r="H24" s="63"/>
      <c r="I24" s="63"/>
      <c r="J24" s="63"/>
      <c r="K24" s="63"/>
      <c r="L24" s="63"/>
      <c r="M24" s="63"/>
      <c r="N24" s="63"/>
      <c r="O24" s="64"/>
      <c r="P24" s="65"/>
    </row>
    <row r="25" spans="1:16" ht="12" thickBot="1" x14ac:dyDescent="0.25">
      <c r="B25" s="33" t="s">
        <v>67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x14ac:dyDescent="0.2">
      <c r="A26" s="1"/>
      <c r="B26" s="66"/>
      <c r="C26" s="71"/>
      <c r="D26" s="60"/>
      <c r="E26" s="60"/>
      <c r="F26" s="61"/>
      <c r="G26" s="67"/>
      <c r="H26" s="68"/>
      <c r="I26" s="69"/>
      <c r="J26" s="68"/>
      <c r="K26" s="67"/>
      <c r="L26" s="70"/>
      <c r="M26" s="67"/>
      <c r="N26" s="68"/>
      <c r="O26" s="43">
        <f t="shared" ref="O26:O37" si="3">SUM(F26:N26)</f>
        <v>0</v>
      </c>
      <c r="P26" s="44">
        <f t="shared" ref="P26:P37" si="4">(F26*$F$3)+(G26*$G$3)+(H26*$H$3)+(I26*$I$3)+(J26*$J$3)+(K26*$K$3)+(L26*$L$3)+(M26*$M$3)+(N26*$N$3)</f>
        <v>0</v>
      </c>
    </row>
    <row r="27" spans="1:16" s="30" customFormat="1" x14ac:dyDescent="0.2">
      <c r="A27" s="1"/>
      <c r="B27" s="66"/>
      <c r="C27" s="72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 t="shared" si="3"/>
        <v>0</v>
      </c>
      <c r="P27" s="44">
        <f t="shared" si="4"/>
        <v>0</v>
      </c>
    </row>
    <row r="28" spans="1:16" s="30" customFormat="1" x14ac:dyDescent="0.2">
      <c r="A28" s="1"/>
      <c r="B28" s="66"/>
      <c r="C28" s="72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 t="shared" si="3"/>
        <v>0</v>
      </c>
      <c r="P28" s="44">
        <f t="shared" si="4"/>
        <v>0</v>
      </c>
    </row>
    <row r="29" spans="1:16" s="30" customFormat="1" x14ac:dyDescent="0.2">
      <c r="A29" s="1"/>
      <c r="B29" s="66"/>
      <c r="C29" s="72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 t="shared" si="3"/>
        <v>0</v>
      </c>
      <c r="P29" s="44">
        <f t="shared" si="4"/>
        <v>0</v>
      </c>
    </row>
    <row r="30" spans="1:16" s="30" customFormat="1" x14ac:dyDescent="0.2">
      <c r="A30" s="1"/>
      <c r="B30" s="66"/>
      <c r="C30" s="72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 t="shared" si="3"/>
        <v>0</v>
      </c>
      <c r="P30" s="44">
        <f t="shared" si="4"/>
        <v>0</v>
      </c>
    </row>
    <row r="31" spans="1:16" s="30" customFormat="1" x14ac:dyDescent="0.2">
      <c r="A31" s="1"/>
      <c r="B31" s="66"/>
      <c r="C31" s="72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 t="shared" si="3"/>
        <v>0</v>
      </c>
      <c r="P31" s="44">
        <f t="shared" si="4"/>
        <v>0</v>
      </c>
    </row>
    <row r="32" spans="1:16" s="30" customFormat="1" x14ac:dyDescent="0.2">
      <c r="A32" s="1"/>
      <c r="B32" s="66"/>
      <c r="C32" s="72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 t="shared" si="3"/>
        <v>0</v>
      </c>
      <c r="P32" s="44">
        <f t="shared" si="4"/>
        <v>0</v>
      </c>
    </row>
    <row r="33" spans="1:16" s="30" customFormat="1" x14ac:dyDescent="0.2">
      <c r="A33" s="1"/>
      <c r="B33" s="66"/>
      <c r="C33" s="72"/>
      <c r="D33" s="60"/>
      <c r="E33" s="60"/>
      <c r="F33" s="61"/>
      <c r="G33" s="67"/>
      <c r="H33" s="68"/>
      <c r="I33" s="69"/>
      <c r="J33" s="68"/>
      <c r="K33" s="67"/>
      <c r="L33" s="70"/>
      <c r="M33" s="67"/>
      <c r="N33" s="68"/>
      <c r="O33" s="43">
        <f t="shared" si="3"/>
        <v>0</v>
      </c>
      <c r="P33" s="44">
        <f t="shared" si="4"/>
        <v>0</v>
      </c>
    </row>
    <row r="34" spans="1:16" s="30" customFormat="1" x14ac:dyDescent="0.2">
      <c r="A34" s="1"/>
      <c r="B34" s="66"/>
      <c r="C34" s="72"/>
      <c r="D34" s="60"/>
      <c r="E34" s="60"/>
      <c r="F34" s="61"/>
      <c r="G34" s="67"/>
      <c r="H34" s="68"/>
      <c r="I34" s="69"/>
      <c r="J34" s="68"/>
      <c r="K34" s="67"/>
      <c r="L34" s="70"/>
      <c r="M34" s="67"/>
      <c r="N34" s="68"/>
      <c r="O34" s="43">
        <f t="shared" si="3"/>
        <v>0</v>
      </c>
      <c r="P34" s="44">
        <f t="shared" si="4"/>
        <v>0</v>
      </c>
    </row>
    <row r="35" spans="1:16" s="30" customFormat="1" x14ac:dyDescent="0.2">
      <c r="A35" s="1"/>
      <c r="B35" s="66"/>
      <c r="C35" s="72"/>
      <c r="D35" s="60"/>
      <c r="E35" s="60"/>
      <c r="F35" s="61"/>
      <c r="G35" s="67"/>
      <c r="H35" s="68"/>
      <c r="I35" s="69"/>
      <c r="J35" s="68"/>
      <c r="K35" s="67"/>
      <c r="L35" s="70"/>
      <c r="M35" s="67"/>
      <c r="N35" s="68"/>
      <c r="O35" s="43">
        <f t="shared" si="3"/>
        <v>0</v>
      </c>
      <c r="P35" s="44">
        <f t="shared" si="4"/>
        <v>0</v>
      </c>
    </row>
    <row r="36" spans="1:16" s="30" customFormat="1" x14ac:dyDescent="0.2">
      <c r="A36" s="1"/>
      <c r="B36" s="66"/>
      <c r="C36" s="72"/>
      <c r="D36" s="60"/>
      <c r="E36" s="60"/>
      <c r="F36" s="61"/>
      <c r="G36" s="67"/>
      <c r="H36" s="68"/>
      <c r="I36" s="69"/>
      <c r="J36" s="68"/>
      <c r="K36" s="67"/>
      <c r="L36" s="70"/>
      <c r="M36" s="67"/>
      <c r="N36" s="68"/>
      <c r="O36" s="43">
        <f t="shared" si="3"/>
        <v>0</v>
      </c>
      <c r="P36" s="44">
        <f t="shared" si="4"/>
        <v>0</v>
      </c>
    </row>
    <row r="37" spans="1:16" s="30" customFormat="1" x14ac:dyDescent="0.2">
      <c r="A37" s="1"/>
      <c r="B37" s="66"/>
      <c r="C37" s="59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 t="shared" si="3"/>
        <v>0</v>
      </c>
      <c r="P37" s="44">
        <f t="shared" si="4"/>
        <v>0</v>
      </c>
    </row>
    <row r="38" spans="1:16" ht="12" thickBot="1" x14ac:dyDescent="0.25">
      <c r="A38" s="46"/>
      <c r="B38" s="47" t="s">
        <v>21</v>
      </c>
      <c r="C38" s="47">
        <f t="shared" ref="C38:P38" si="5">SUM(C26:C37)</f>
        <v>0</v>
      </c>
      <c r="D38" s="47">
        <f t="shared" si="5"/>
        <v>0</v>
      </c>
      <c r="E38" s="47">
        <f t="shared" si="5"/>
        <v>0</v>
      </c>
      <c r="F38" s="47">
        <f t="shared" si="5"/>
        <v>0</v>
      </c>
      <c r="G38" s="51">
        <f t="shared" si="5"/>
        <v>0</v>
      </c>
      <c r="H38" s="51">
        <f t="shared" si="5"/>
        <v>0</v>
      </c>
      <c r="I38" s="51">
        <f t="shared" si="5"/>
        <v>0</v>
      </c>
      <c r="J38" s="51">
        <f t="shared" si="5"/>
        <v>0</v>
      </c>
      <c r="K38" s="51">
        <f t="shared" si="5"/>
        <v>0</v>
      </c>
      <c r="L38" s="51">
        <f t="shared" si="5"/>
        <v>0</v>
      </c>
      <c r="M38" s="51">
        <f t="shared" si="5"/>
        <v>0</v>
      </c>
      <c r="N38" s="51">
        <f t="shared" si="5"/>
        <v>0</v>
      </c>
      <c r="O38" s="52">
        <f t="shared" si="5"/>
        <v>0</v>
      </c>
      <c r="P38" s="53">
        <f t="shared" si="5"/>
        <v>0</v>
      </c>
    </row>
    <row r="39" spans="1:16" x14ac:dyDescent="0.2">
      <c r="A39" s="46"/>
      <c r="B39" s="62"/>
      <c r="C39" s="62"/>
      <c r="D39" s="62"/>
      <c r="E39" s="62"/>
      <c r="F39" s="62"/>
      <c r="G39" s="63"/>
      <c r="H39" s="63"/>
      <c r="I39" s="63"/>
      <c r="J39" s="63"/>
      <c r="K39" s="63"/>
      <c r="L39" s="63"/>
      <c r="M39" s="63"/>
      <c r="N39" s="63"/>
      <c r="O39" s="64"/>
      <c r="P39" s="65"/>
    </row>
    <row r="41" spans="1:16" ht="12" thickBot="1" x14ac:dyDescent="0.25">
      <c r="B41" s="33" t="s">
        <v>68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30" customFormat="1" x14ac:dyDescent="0.2">
      <c r="A42" s="1"/>
      <c r="B42" s="66"/>
      <c r="C42" s="71"/>
      <c r="D42" s="60"/>
      <c r="E42" s="60"/>
      <c r="F42" s="61"/>
      <c r="G42" s="67"/>
      <c r="H42" s="68"/>
      <c r="I42" s="69"/>
      <c r="J42" s="68"/>
      <c r="K42" s="67"/>
      <c r="L42" s="70"/>
      <c r="M42" s="67"/>
      <c r="N42" s="68"/>
      <c r="O42" s="43">
        <f>SUM(F42:N42)</f>
        <v>0</v>
      </c>
      <c r="P42" s="44">
        <f>(F42*$F$3)+(G42*$G$3)+(H42*$H$3)+(I42*$I$3)+(J42*$J$3)+(K42*$K$3)+(L42*$L$3)+(M42*$M$3)+(N42*$N$3)</f>
        <v>0</v>
      </c>
    </row>
    <row r="43" spans="1:16" s="30" customFormat="1" x14ac:dyDescent="0.2">
      <c r="A43" s="1"/>
      <c r="B43" s="66"/>
      <c r="C43" s="59"/>
      <c r="D43" s="60"/>
      <c r="E43" s="60"/>
      <c r="F43" s="61"/>
      <c r="G43" s="67"/>
      <c r="H43" s="68"/>
      <c r="I43" s="69"/>
      <c r="J43" s="68"/>
      <c r="K43" s="67"/>
      <c r="L43" s="70"/>
      <c r="M43" s="67"/>
      <c r="N43" s="68"/>
      <c r="O43" s="43">
        <f>SUM(F43:N43)</f>
        <v>0</v>
      </c>
      <c r="P43" s="44">
        <f>(F43*$F$3)+(G43*$G$3)+(H43*$H$3)+(I43*$I$3)+(J43*$J$3)+(K43*$K$3)+(L43*$L$3)+(M43*$M$3)+(N43*$N$3)</f>
        <v>0</v>
      </c>
    </row>
    <row r="44" spans="1:16" ht="12" thickBot="1" x14ac:dyDescent="0.25">
      <c r="A44" s="46"/>
      <c r="B44" s="47" t="s">
        <v>21</v>
      </c>
      <c r="C44" s="47">
        <f>SUM(C43:C43)</f>
        <v>0</v>
      </c>
      <c r="D44" s="47">
        <f>SUM(D42:D43)</f>
        <v>0</v>
      </c>
      <c r="E44" s="47">
        <f>SUM(E42:E43)</f>
        <v>0</v>
      </c>
      <c r="F44" s="47">
        <f>SUM(F43:F43)</f>
        <v>0</v>
      </c>
      <c r="G44" s="51">
        <f t="shared" ref="G44:P44" si="6">SUM(G42:G43)</f>
        <v>0</v>
      </c>
      <c r="H44" s="51">
        <f t="shared" si="6"/>
        <v>0</v>
      </c>
      <c r="I44" s="51">
        <f t="shared" si="6"/>
        <v>0</v>
      </c>
      <c r="J44" s="51">
        <f t="shared" si="6"/>
        <v>0</v>
      </c>
      <c r="K44" s="51">
        <f t="shared" si="6"/>
        <v>0</v>
      </c>
      <c r="L44" s="51">
        <f t="shared" si="6"/>
        <v>0</v>
      </c>
      <c r="M44" s="51">
        <f t="shared" si="6"/>
        <v>0</v>
      </c>
      <c r="N44" s="51">
        <f t="shared" si="6"/>
        <v>0</v>
      </c>
      <c r="O44" s="52">
        <f t="shared" si="6"/>
        <v>0</v>
      </c>
      <c r="P44" s="53">
        <f t="shared" si="6"/>
        <v>0</v>
      </c>
    </row>
    <row r="46" spans="1:16" ht="11.2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</row>
    <row r="47" spans="1:16" ht="12.75" x14ac:dyDescent="0.2">
      <c r="B47" s="2"/>
      <c r="C47" s="2"/>
      <c r="D47" s="2"/>
      <c r="E47" s="2"/>
      <c r="F47" s="55"/>
      <c r="G47" s="55"/>
      <c r="H47" s="55"/>
      <c r="I47" s="55"/>
      <c r="J47" s="55"/>
      <c r="K47" s="55"/>
      <c r="L47" s="55"/>
      <c r="M47" s="55"/>
      <c r="N47" s="55"/>
      <c r="O47" s="2"/>
      <c r="P47" s="2"/>
    </row>
    <row r="48" spans="1:16" x14ac:dyDescent="0.2">
      <c r="M48" s="56" t="s">
        <v>21</v>
      </c>
      <c r="O48" s="57">
        <f>O44+O38+O22</f>
        <v>0</v>
      </c>
      <c r="P48" s="58">
        <f>P44+P38+P22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2"/>
  <sheetViews>
    <sheetView zoomScaleNormal="100" workbookViewId="0">
      <pane xSplit="2" ySplit="4" topLeftCell="C61" activePane="bottomRight" state="frozen"/>
      <selection pane="topRight" activeCell="C1" sqref="C1"/>
      <selection pane="bottomLeft" activeCell="A5" sqref="A5"/>
      <selection pane="bottomRight" activeCell="F40" sqref="F40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72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t="11.25" customHeight="1" x14ac:dyDescent="0.2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6" hidden="1" x14ac:dyDescent="0.2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hidden="1" thickBot="1" x14ac:dyDescent="0.25">
      <c r="B7" s="33" t="s">
        <v>20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 s="30" customFormat="1" hidden="1" x14ac:dyDescent="0.2">
      <c r="A8" s="1"/>
      <c r="B8" s="66"/>
      <c r="C8" s="71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>SUM(C8:N8)</f>
        <v>0</v>
      </c>
      <c r="P8" s="44">
        <f>(C8*$C$3)+(F8*$F$3)+(G8*$G$3)+(H8*$H$3)+(I8*$I$3)+(J8*$J$3)+(K8*$K$3)+(L8*$L$3)+(M8*$M$3)+(N8*$N$3)</f>
        <v>0</v>
      </c>
    </row>
    <row r="9" spans="1:16" s="30" customFormat="1" hidden="1" x14ac:dyDescent="0.2">
      <c r="A9" s="1"/>
      <c r="B9" s="66"/>
      <c r="C9" s="59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>SUM(F9:N9)</f>
        <v>0</v>
      </c>
      <c r="P9" s="44">
        <f>(F9*$F$3)+(G9*$G$3)+(H9*$H$3)+(I9*$I$3)+(J9*$J$3)+(K9*$K$3)+(L9*$L$3)+(M9*$M$3)+(N9*$N$3)</f>
        <v>0</v>
      </c>
    </row>
    <row r="10" spans="1:16" s="30" customFormat="1" hidden="1" x14ac:dyDescent="0.2">
      <c r="A10" s="1"/>
      <c r="B10" s="66"/>
      <c r="C10" s="59"/>
      <c r="D10" s="60"/>
      <c r="E10" s="60"/>
      <c r="F10" s="61"/>
      <c r="G10" s="67"/>
      <c r="H10" s="68"/>
      <c r="I10" s="69"/>
      <c r="J10" s="68"/>
      <c r="K10" s="67"/>
      <c r="L10" s="70"/>
      <c r="M10" s="67"/>
      <c r="N10" s="68"/>
      <c r="O10" s="43">
        <f>SUM(F10:N10)</f>
        <v>0</v>
      </c>
      <c r="P10" s="44">
        <f>(F10*$F$3)+(G10*$G$3)+(H10*$H$3)+(I10*$I$3)+(J10*$J$3)+(K10*$K$3)+(L10*$L$3)+(M10*$M$3)+(N10*$N$3)</f>
        <v>0</v>
      </c>
    </row>
    <row r="11" spans="1:16" s="30" customFormat="1" hidden="1" x14ac:dyDescent="0.2">
      <c r="A11" s="1"/>
      <c r="B11" s="66"/>
      <c r="C11" s="59"/>
      <c r="D11" s="60"/>
      <c r="E11" s="60"/>
      <c r="F11" s="61"/>
      <c r="G11" s="67"/>
      <c r="H11" s="68"/>
      <c r="I11" s="69"/>
      <c r="J11" s="68"/>
      <c r="K11" s="67"/>
      <c r="L11" s="70"/>
      <c r="M11" s="67"/>
      <c r="N11" s="68"/>
      <c r="O11" s="43">
        <f>SUM(F11:N11)</f>
        <v>0</v>
      </c>
      <c r="P11" s="44">
        <f>(F11*$F$3)+(G11*$G$3)+(H11*$H$3)+(I11*$I$3)+(J11*$J$3)+(K11*$K$3)+(L11*$L$3)+(M11*$M$3)+(N11*$N$3)</f>
        <v>0</v>
      </c>
    </row>
    <row r="12" spans="1:16" s="30" customFormat="1" hidden="1" x14ac:dyDescent="0.2">
      <c r="A12" s="1"/>
      <c r="B12" s="66"/>
      <c r="C12" s="59"/>
      <c r="D12" s="60"/>
      <c r="E12" s="60"/>
      <c r="F12" s="61"/>
      <c r="G12" s="67"/>
      <c r="H12" s="68"/>
      <c r="I12" s="69"/>
      <c r="J12" s="68"/>
      <c r="K12" s="67"/>
      <c r="L12" s="70"/>
      <c r="M12" s="67"/>
      <c r="N12" s="68"/>
      <c r="O12" s="43">
        <f>SUM(F12:N12)</f>
        <v>0</v>
      </c>
      <c r="P12" s="44">
        <f>(F12*$F$3)+(G12*$G$3)+(H12*$H$3)+(I12*$I$3)+(J12*$J$3)+(K12*$K$3)+(L12*$L$3)+(M12*$M$3)+(N12*$N$3)</f>
        <v>0</v>
      </c>
    </row>
    <row r="13" spans="1:16" s="30" customFormat="1" hidden="1" x14ac:dyDescent="0.2">
      <c r="A13" s="1"/>
      <c r="B13" s="163"/>
      <c r="C13" s="171"/>
      <c r="D13" s="165"/>
      <c r="E13" s="165"/>
      <c r="F13" s="166"/>
      <c r="G13" s="167"/>
      <c r="H13" s="168"/>
      <c r="I13" s="169"/>
      <c r="J13" s="168"/>
      <c r="K13" s="167"/>
      <c r="L13" s="170"/>
      <c r="M13" s="167"/>
      <c r="N13" s="168"/>
      <c r="O13" s="43">
        <f>SUM(F13:N13)</f>
        <v>0</v>
      </c>
      <c r="P13" s="44">
        <f>(F13*$F$3)+(G13*$G$3)+(H13*$H$3)+(I13*$I$3)+(J13*$J$3)+(K13*$K$3)+(L13*$L$3)+(M13*$M$3)+(N13*$N$3)</f>
        <v>0</v>
      </c>
    </row>
    <row r="14" spans="1:16" ht="12" hidden="1" thickBot="1" x14ac:dyDescent="0.25">
      <c r="A14" s="46"/>
      <c r="B14" s="47" t="s">
        <v>21</v>
      </c>
      <c r="C14" s="47">
        <f t="shared" ref="C14:P14" si="0">SUM(C8:C13)</f>
        <v>0</v>
      </c>
      <c r="D14" s="47">
        <f t="shared" si="0"/>
        <v>0</v>
      </c>
      <c r="E14" s="47">
        <f t="shared" si="0"/>
        <v>0</v>
      </c>
      <c r="F14" s="47">
        <f t="shared" si="0"/>
        <v>0</v>
      </c>
      <c r="G14" s="47">
        <f t="shared" si="0"/>
        <v>0</v>
      </c>
      <c r="H14" s="47">
        <f t="shared" si="0"/>
        <v>0</v>
      </c>
      <c r="I14" s="47">
        <f t="shared" si="0"/>
        <v>0</v>
      </c>
      <c r="J14" s="47">
        <f t="shared" si="0"/>
        <v>0</v>
      </c>
      <c r="K14" s="47">
        <f t="shared" si="0"/>
        <v>0</v>
      </c>
      <c r="L14" s="47">
        <f t="shared" si="0"/>
        <v>0</v>
      </c>
      <c r="M14" s="47">
        <f t="shared" si="0"/>
        <v>0</v>
      </c>
      <c r="N14" s="47">
        <f t="shared" si="0"/>
        <v>0</v>
      </c>
      <c r="O14" s="119">
        <f t="shared" si="0"/>
        <v>0</v>
      </c>
      <c r="P14" s="47">
        <f t="shared" si="0"/>
        <v>0</v>
      </c>
    </row>
    <row r="15" spans="1:16" hidden="1" x14ac:dyDescent="0.2">
      <c r="B15" s="46"/>
      <c r="C15" s="46"/>
      <c r="D15" s="46"/>
      <c r="E15" s="46"/>
      <c r="F15" s="48"/>
      <c r="G15" s="48"/>
      <c r="H15" s="48"/>
      <c r="I15" s="48"/>
      <c r="J15" s="48"/>
      <c r="K15" s="48"/>
      <c r="L15" s="48"/>
      <c r="M15" s="48"/>
      <c r="N15" s="48"/>
      <c r="O15" s="46"/>
      <c r="P15" s="46"/>
    </row>
    <row r="16" spans="1:16" x14ac:dyDescent="0.2">
      <c r="B16" s="13"/>
      <c r="C16" s="13"/>
      <c r="D16" s="13"/>
      <c r="E16" s="13"/>
      <c r="F16" s="31"/>
      <c r="G16" s="31"/>
      <c r="H16" s="31"/>
      <c r="I16" s="31"/>
      <c r="J16" s="31"/>
      <c r="K16" s="31"/>
      <c r="L16" s="31"/>
      <c r="M16" s="31"/>
      <c r="N16" s="31"/>
      <c r="O16" s="13"/>
      <c r="P16" s="13"/>
    </row>
    <row r="17" spans="1:16" ht="12" thickBot="1" x14ac:dyDescent="0.25">
      <c r="B17" s="33" t="s">
        <v>22</v>
      </c>
      <c r="C17" s="33"/>
      <c r="D17" s="33"/>
      <c r="E17" s="33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5"/>
    </row>
    <row r="18" spans="1:16" s="30" customFormat="1" x14ac:dyDescent="0.2">
      <c r="A18" s="1"/>
      <c r="B18" s="191" t="s">
        <v>87</v>
      </c>
      <c r="C18" s="192"/>
      <c r="D18" s="193"/>
      <c r="E18" s="193"/>
      <c r="F18" s="194">
        <v>2952</v>
      </c>
      <c r="G18" s="195"/>
      <c r="H18" s="196"/>
      <c r="I18" s="197"/>
      <c r="J18" s="196"/>
      <c r="K18" s="195"/>
      <c r="L18" s="198"/>
      <c r="M18" s="195"/>
      <c r="N18" s="196"/>
      <c r="O18" s="43">
        <f t="shared" ref="O18:O29" si="1">SUM(F18:N18)</f>
        <v>2952</v>
      </c>
      <c r="P18" s="44">
        <f>(C18*$C$3)+(F18*$F$3)+(G18*$G$3)+(H18*$H$3)+(I18*$I$3)+(J18*$J$3)+(K18*$K$3)+(L18*$L$3)+(M18*$M$3)+(N18*$N$3)</f>
        <v>295.2</v>
      </c>
    </row>
    <row r="19" spans="1:16" s="30" customFormat="1" x14ac:dyDescent="0.2">
      <c r="A19" s="1"/>
      <c r="B19" s="191" t="s">
        <v>88</v>
      </c>
      <c r="C19" s="199"/>
      <c r="D19" s="193"/>
      <c r="E19" s="193"/>
      <c r="F19" s="194"/>
      <c r="G19" s="195">
        <v>332</v>
      </c>
      <c r="H19" s="196"/>
      <c r="I19" s="197">
        <v>22</v>
      </c>
      <c r="J19" s="196"/>
      <c r="K19" s="195"/>
      <c r="L19" s="198"/>
      <c r="M19" s="195"/>
      <c r="N19" s="196"/>
      <c r="O19" s="43">
        <f t="shared" si="1"/>
        <v>354</v>
      </c>
      <c r="P19" s="44">
        <f t="shared" ref="P19:P29" si="2">(F19*$F$3)+(G19*$G$3)+(H19*$H$3)+(I19*$I$3)+(J19*$J$3)+(K19*$K$3)+(L19*$L$3)+(M19*$M$3)+(N19*$N$3)</f>
        <v>94</v>
      </c>
    </row>
    <row r="20" spans="1:16" s="30" customFormat="1" x14ac:dyDescent="0.2">
      <c r="A20" s="1"/>
      <c r="B20" s="191" t="s">
        <v>89</v>
      </c>
      <c r="C20" s="199"/>
      <c r="D20" s="193"/>
      <c r="E20" s="193"/>
      <c r="F20" s="194"/>
      <c r="G20" s="195">
        <v>42</v>
      </c>
      <c r="H20" s="196"/>
      <c r="I20" s="197">
        <v>14</v>
      </c>
      <c r="J20" s="196">
        <v>2</v>
      </c>
      <c r="K20" s="195">
        <v>9</v>
      </c>
      <c r="L20" s="198">
        <v>5</v>
      </c>
      <c r="M20" s="195"/>
      <c r="N20" s="196">
        <v>8</v>
      </c>
      <c r="O20" s="43">
        <f t="shared" si="1"/>
        <v>80</v>
      </c>
      <c r="P20" s="44">
        <f t="shared" si="2"/>
        <v>48.5</v>
      </c>
    </row>
    <row r="21" spans="1:16" s="30" customFormat="1" x14ac:dyDescent="0.2">
      <c r="A21" s="1"/>
      <c r="B21" s="191" t="s">
        <v>90</v>
      </c>
      <c r="C21" s="199"/>
      <c r="D21" s="193"/>
      <c r="E21" s="193"/>
      <c r="F21" s="194"/>
      <c r="G21" s="195">
        <v>125</v>
      </c>
      <c r="H21" s="196"/>
      <c r="I21" s="197"/>
      <c r="J21" s="196"/>
      <c r="K21" s="195"/>
      <c r="L21" s="198"/>
      <c r="M21" s="195"/>
      <c r="N21" s="196"/>
      <c r="O21" s="43">
        <f t="shared" si="1"/>
        <v>125</v>
      </c>
      <c r="P21" s="44">
        <f t="shared" si="2"/>
        <v>31.25</v>
      </c>
    </row>
    <row r="22" spans="1:16" s="30" customFormat="1" x14ac:dyDescent="0.2">
      <c r="A22" s="1"/>
      <c r="B22" s="191" t="s">
        <v>91</v>
      </c>
      <c r="C22" s="199"/>
      <c r="D22" s="193"/>
      <c r="E22" s="193"/>
      <c r="F22" s="194"/>
      <c r="G22" s="195"/>
      <c r="H22" s="196"/>
      <c r="I22" s="197"/>
      <c r="J22" s="196"/>
      <c r="K22" s="195"/>
      <c r="L22" s="198"/>
      <c r="M22" s="195"/>
      <c r="N22" s="196">
        <v>10</v>
      </c>
      <c r="O22" s="43">
        <f t="shared" si="1"/>
        <v>10</v>
      </c>
      <c r="P22" s="44">
        <f t="shared" si="2"/>
        <v>20</v>
      </c>
    </row>
    <row r="23" spans="1:16" s="30" customFormat="1" x14ac:dyDescent="0.2">
      <c r="A23" s="1"/>
      <c r="B23" s="191" t="s">
        <v>92</v>
      </c>
      <c r="C23" s="199"/>
      <c r="D23" s="193"/>
      <c r="E23" s="193"/>
      <c r="F23" s="194">
        <v>9</v>
      </c>
      <c r="G23" s="195">
        <v>18</v>
      </c>
      <c r="H23" s="196"/>
      <c r="I23" s="197">
        <v>8</v>
      </c>
      <c r="J23" s="196"/>
      <c r="K23" s="195">
        <v>4</v>
      </c>
      <c r="L23" s="198"/>
      <c r="M23" s="195"/>
      <c r="N23" s="196">
        <v>3</v>
      </c>
      <c r="O23" s="43">
        <f t="shared" si="1"/>
        <v>42</v>
      </c>
      <c r="P23" s="44">
        <f t="shared" si="2"/>
        <v>19.399999999999999</v>
      </c>
    </row>
    <row r="24" spans="1:16" s="30" customFormat="1" x14ac:dyDescent="0.2">
      <c r="A24" s="1"/>
      <c r="B24" s="191" t="s">
        <v>93</v>
      </c>
      <c r="C24" s="199"/>
      <c r="D24" s="193"/>
      <c r="E24" s="193"/>
      <c r="F24" s="194"/>
      <c r="G24" s="195"/>
      <c r="H24" s="196"/>
      <c r="I24" s="197"/>
      <c r="J24" s="196"/>
      <c r="K24" s="195">
        <v>14</v>
      </c>
      <c r="L24" s="198"/>
      <c r="M24" s="195"/>
      <c r="N24" s="196"/>
      <c r="O24" s="43">
        <f t="shared" ref="O24:O27" si="3">SUM(F24:N24)</f>
        <v>14</v>
      </c>
      <c r="P24" s="44">
        <f t="shared" ref="P24:P27" si="4">(F24*$F$3)+(G24*$G$3)+(H24*$H$3)+(I24*$I$3)+(J24*$J$3)+(K24*$K$3)+(L24*$L$3)+(M24*$M$3)+(N24*$N$3)</f>
        <v>14</v>
      </c>
    </row>
    <row r="25" spans="1:16" s="30" customFormat="1" x14ac:dyDescent="0.2">
      <c r="A25" s="1"/>
      <c r="B25" s="191" t="s">
        <v>94</v>
      </c>
      <c r="C25" s="199"/>
      <c r="D25" s="193"/>
      <c r="E25" s="193"/>
      <c r="F25" s="194"/>
      <c r="G25" s="195"/>
      <c r="H25" s="196"/>
      <c r="I25" s="197"/>
      <c r="J25" s="196"/>
      <c r="K25" s="195"/>
      <c r="L25" s="198"/>
      <c r="M25" s="195"/>
      <c r="N25" s="196">
        <v>6</v>
      </c>
      <c r="O25" s="43">
        <f t="shared" si="3"/>
        <v>6</v>
      </c>
      <c r="P25" s="44">
        <f t="shared" si="4"/>
        <v>12</v>
      </c>
    </row>
    <row r="26" spans="1:16" s="30" customFormat="1" x14ac:dyDescent="0.2">
      <c r="A26" s="1"/>
      <c r="B26" s="191" t="s">
        <v>95</v>
      </c>
      <c r="C26" s="199"/>
      <c r="D26" s="193"/>
      <c r="E26" s="193"/>
      <c r="F26" s="194"/>
      <c r="G26" s="195">
        <v>29</v>
      </c>
      <c r="H26" s="196"/>
      <c r="I26" s="197"/>
      <c r="J26" s="196"/>
      <c r="K26" s="195"/>
      <c r="L26" s="198"/>
      <c r="M26" s="195"/>
      <c r="N26" s="196"/>
      <c r="O26" s="43">
        <f t="shared" si="3"/>
        <v>29</v>
      </c>
      <c r="P26" s="44">
        <f t="shared" si="4"/>
        <v>7.25</v>
      </c>
    </row>
    <row r="27" spans="1:16" s="30" customFormat="1" x14ac:dyDescent="0.2">
      <c r="A27" s="1"/>
      <c r="B27" s="191" t="s">
        <v>96</v>
      </c>
      <c r="C27" s="199"/>
      <c r="D27" s="193"/>
      <c r="E27" s="193"/>
      <c r="F27" s="194">
        <v>2</v>
      </c>
      <c r="G27" s="195">
        <v>6</v>
      </c>
      <c r="H27" s="196"/>
      <c r="I27" s="197">
        <v>3</v>
      </c>
      <c r="J27" s="196"/>
      <c r="K27" s="195"/>
      <c r="L27" s="198"/>
      <c r="M27" s="195"/>
      <c r="N27" s="196">
        <v>1</v>
      </c>
      <c r="O27" s="43">
        <f t="shared" si="3"/>
        <v>12</v>
      </c>
      <c r="P27" s="44">
        <f t="shared" si="4"/>
        <v>5.2</v>
      </c>
    </row>
    <row r="28" spans="1:16" s="30" customFormat="1" x14ac:dyDescent="0.2">
      <c r="A28" s="1"/>
      <c r="B28" s="191" t="s">
        <v>97</v>
      </c>
      <c r="C28" s="199"/>
      <c r="D28" s="193"/>
      <c r="E28" s="193"/>
      <c r="F28" s="194"/>
      <c r="G28" s="195"/>
      <c r="H28" s="196"/>
      <c r="I28" s="197"/>
      <c r="J28" s="196"/>
      <c r="K28" s="195"/>
      <c r="L28" s="198"/>
      <c r="M28" s="195"/>
      <c r="N28" s="196"/>
      <c r="O28" s="43">
        <f t="shared" si="1"/>
        <v>0</v>
      </c>
      <c r="P28" s="44">
        <f t="shared" si="2"/>
        <v>0</v>
      </c>
    </row>
    <row r="29" spans="1:16" s="30" customFormat="1" x14ac:dyDescent="0.2">
      <c r="A29" s="1"/>
      <c r="B29" s="191" t="s">
        <v>98</v>
      </c>
      <c r="C29" s="199"/>
      <c r="D29" s="193"/>
      <c r="E29" s="193"/>
      <c r="F29" s="194"/>
      <c r="G29" s="195">
        <v>7</v>
      </c>
      <c r="H29" s="196"/>
      <c r="I29" s="197">
        <v>2</v>
      </c>
      <c r="J29" s="196"/>
      <c r="K29" s="195"/>
      <c r="L29" s="198"/>
      <c r="M29" s="195"/>
      <c r="N29" s="196"/>
      <c r="O29" s="43">
        <f t="shared" si="1"/>
        <v>9</v>
      </c>
      <c r="P29" s="44">
        <f t="shared" si="2"/>
        <v>2.75</v>
      </c>
    </row>
    <row r="30" spans="1:16" s="30" customFormat="1" x14ac:dyDescent="0.2">
      <c r="A30" s="1"/>
      <c r="B30" s="81"/>
      <c r="C30" s="72"/>
      <c r="D30" s="60"/>
      <c r="E30" s="60"/>
      <c r="F30" s="61"/>
      <c r="G30" s="61"/>
      <c r="H30" s="68"/>
      <c r="I30" s="69"/>
      <c r="J30" s="68"/>
      <c r="K30" s="144"/>
      <c r="L30" s="70"/>
      <c r="M30" s="67"/>
      <c r="N30" s="68"/>
      <c r="O30" s="43">
        <f>SUM(F30:N30)</f>
        <v>0</v>
      </c>
      <c r="P30" s="44">
        <f>(F30*$F$3)+(G30*$G$3)+(H30*$H$3)+(I30*$I$3)+(J30*$J$3)+(K30*$K$3)+(L30*$L$3)+(M30*$M$3)+(N30*$N$3)</f>
        <v>0</v>
      </c>
    </row>
    <row r="31" spans="1:16" ht="12" thickBot="1" x14ac:dyDescent="0.25">
      <c r="A31" s="46"/>
      <c r="B31" s="47" t="s">
        <v>21</v>
      </c>
      <c r="C31" s="47">
        <f t="shared" ref="C31:P31" si="5">SUM(C18:C30)</f>
        <v>0</v>
      </c>
      <c r="D31" s="47">
        <f t="shared" si="5"/>
        <v>0</v>
      </c>
      <c r="E31" s="47">
        <f t="shared" si="5"/>
        <v>0</v>
      </c>
      <c r="F31" s="135">
        <f t="shared" si="5"/>
        <v>2963</v>
      </c>
      <c r="G31" s="47">
        <f t="shared" si="5"/>
        <v>559</v>
      </c>
      <c r="H31" s="47">
        <f t="shared" si="5"/>
        <v>0</v>
      </c>
      <c r="I31" s="135">
        <f t="shared" si="5"/>
        <v>49</v>
      </c>
      <c r="J31" s="135">
        <f t="shared" si="5"/>
        <v>2</v>
      </c>
      <c r="K31" s="135">
        <f t="shared" si="5"/>
        <v>27</v>
      </c>
      <c r="L31" s="135">
        <f t="shared" si="5"/>
        <v>5</v>
      </c>
      <c r="M31" s="47">
        <f t="shared" si="5"/>
        <v>0</v>
      </c>
      <c r="N31" s="47">
        <f t="shared" si="5"/>
        <v>28</v>
      </c>
      <c r="O31" s="49">
        <f t="shared" si="5"/>
        <v>3633</v>
      </c>
      <c r="P31" s="49">
        <f t="shared" si="5"/>
        <v>549.54999999999995</v>
      </c>
    </row>
    <row r="32" spans="1:16" x14ac:dyDescent="0.2">
      <c r="A32" s="46"/>
      <c r="B32" s="62"/>
      <c r="C32" s="62"/>
      <c r="D32" s="62"/>
      <c r="E32" s="62"/>
      <c r="F32" s="62"/>
      <c r="G32" s="62"/>
      <c r="H32" s="62"/>
      <c r="I32" s="62"/>
      <c r="J32" s="62"/>
      <c r="K32" s="62"/>
      <c r="L32" s="62"/>
      <c r="M32" s="62"/>
      <c r="N32" s="62"/>
      <c r="O32" s="200"/>
      <c r="P32" s="200"/>
    </row>
    <row r="33" spans="1:16" x14ac:dyDescent="0.2">
      <c r="G33" s="50"/>
    </row>
    <row r="34" spans="1:16" ht="12" thickBot="1" x14ac:dyDescent="0.25">
      <c r="B34" s="33" t="s">
        <v>38</v>
      </c>
      <c r="C34" s="33"/>
      <c r="D34" s="33"/>
      <c r="E34" s="33"/>
      <c r="F34" s="34"/>
      <c r="G34" s="34"/>
      <c r="H34" s="34"/>
      <c r="I34" s="34"/>
      <c r="J34" s="34"/>
      <c r="K34" s="34"/>
      <c r="L34" s="34"/>
      <c r="M34" s="34"/>
      <c r="N34" s="34"/>
      <c r="O34" s="35"/>
      <c r="P34" s="35"/>
    </row>
    <row r="35" spans="1:16" s="30" customFormat="1" x14ac:dyDescent="0.2">
      <c r="A35" s="1"/>
      <c r="B35" s="201" t="s">
        <v>111</v>
      </c>
      <c r="C35" s="202"/>
      <c r="D35" s="203"/>
      <c r="E35" s="203"/>
      <c r="F35" s="204"/>
      <c r="G35" s="205">
        <v>1</v>
      </c>
      <c r="H35" s="206"/>
      <c r="I35" s="207">
        <v>4</v>
      </c>
      <c r="J35" s="206"/>
      <c r="K35" s="205"/>
      <c r="L35" s="208"/>
      <c r="M35" s="205"/>
      <c r="N35" s="206"/>
      <c r="O35" s="43">
        <f t="shared" ref="O35:O40" si="6">SUM(F35:N35)</f>
        <v>5</v>
      </c>
      <c r="P35" s="44">
        <f t="shared" ref="P35:P40" si="7">(F35*$F$3)+(G35*$G$3)+(H35*$H$3)+(I35*$I$3)+(J35*$J$3)+(K35*$K$3)+(L35*$L$3)+(M35*$M$3)+(N35*$N$3)</f>
        <v>2.25</v>
      </c>
    </row>
    <row r="36" spans="1:16" s="30" customFormat="1" x14ac:dyDescent="0.2">
      <c r="A36" s="1"/>
      <c r="B36" s="201" t="s">
        <v>108</v>
      </c>
      <c r="C36" s="209"/>
      <c r="D36" s="203"/>
      <c r="E36" s="203"/>
      <c r="F36" s="204"/>
      <c r="G36" s="205">
        <v>34</v>
      </c>
      <c r="H36" s="206"/>
      <c r="I36" s="207">
        <v>9</v>
      </c>
      <c r="J36" s="206"/>
      <c r="K36" s="205"/>
      <c r="L36" s="208">
        <v>1</v>
      </c>
      <c r="M36" s="205"/>
      <c r="N36" s="206"/>
      <c r="O36" s="43">
        <f t="shared" si="6"/>
        <v>44</v>
      </c>
      <c r="P36" s="44">
        <f t="shared" si="7"/>
        <v>14</v>
      </c>
    </row>
    <row r="37" spans="1:16" s="30" customFormat="1" x14ac:dyDescent="0.2">
      <c r="A37" s="1"/>
      <c r="B37" s="201" t="s">
        <v>109</v>
      </c>
      <c r="C37" s="209"/>
      <c r="D37" s="203"/>
      <c r="E37" s="203"/>
      <c r="F37" s="204"/>
      <c r="G37" s="205">
        <v>10</v>
      </c>
      <c r="H37" s="206"/>
      <c r="I37" s="207"/>
      <c r="J37" s="206"/>
      <c r="K37" s="205"/>
      <c r="L37" s="208"/>
      <c r="M37" s="205"/>
      <c r="N37" s="206">
        <v>5</v>
      </c>
      <c r="O37" s="43">
        <f t="shared" si="6"/>
        <v>15</v>
      </c>
      <c r="P37" s="44">
        <f t="shared" si="7"/>
        <v>12.5</v>
      </c>
    </row>
    <row r="38" spans="1:16" s="30" customFormat="1" x14ac:dyDescent="0.2">
      <c r="A38" s="1"/>
      <c r="B38" s="201" t="s">
        <v>110</v>
      </c>
      <c r="C38" s="209"/>
      <c r="D38" s="203"/>
      <c r="E38" s="203"/>
      <c r="F38" s="204"/>
      <c r="G38" s="205">
        <v>1</v>
      </c>
      <c r="H38" s="206"/>
      <c r="I38" s="207">
        <v>1</v>
      </c>
      <c r="J38" s="206"/>
      <c r="K38" s="205">
        <v>6</v>
      </c>
      <c r="L38" s="208"/>
      <c r="M38" s="205"/>
      <c r="N38" s="206"/>
      <c r="O38" s="43">
        <f t="shared" si="6"/>
        <v>8</v>
      </c>
      <c r="P38" s="44">
        <f t="shared" si="7"/>
        <v>6.75</v>
      </c>
    </row>
    <row r="39" spans="1:16" s="30" customFormat="1" x14ac:dyDescent="0.2">
      <c r="A39" s="1"/>
      <c r="B39" s="201" t="s">
        <v>112</v>
      </c>
      <c r="C39" s="209"/>
      <c r="D39" s="203"/>
      <c r="E39" s="203"/>
      <c r="F39" s="204">
        <v>536</v>
      </c>
      <c r="G39" s="205"/>
      <c r="H39" s="206"/>
      <c r="I39" s="207"/>
      <c r="J39" s="206"/>
      <c r="K39" s="205"/>
      <c r="L39" s="208"/>
      <c r="M39" s="205"/>
      <c r="N39" s="206"/>
      <c r="O39" s="43">
        <f t="shared" si="6"/>
        <v>536</v>
      </c>
      <c r="P39" s="44">
        <f t="shared" si="7"/>
        <v>53.6</v>
      </c>
    </row>
    <row r="40" spans="1:16" s="30" customFormat="1" ht="12.75" customHeight="1" x14ac:dyDescent="0.2">
      <c r="A40" s="138"/>
      <c r="B40" s="73"/>
      <c r="C40" s="72"/>
      <c r="D40" s="60"/>
      <c r="E40" s="60"/>
      <c r="F40" s="61"/>
      <c r="G40" s="141"/>
      <c r="H40" s="142"/>
      <c r="I40" s="139"/>
      <c r="J40" s="1"/>
      <c r="K40" s="139"/>
      <c r="L40" s="120"/>
      <c r="M40" s="139"/>
      <c r="N40" s="1"/>
      <c r="O40" s="137">
        <f t="shared" si="6"/>
        <v>0</v>
      </c>
      <c r="P40" s="44">
        <f t="shared" si="7"/>
        <v>0</v>
      </c>
    </row>
    <row r="41" spans="1:16" ht="12" thickBot="1" x14ac:dyDescent="0.25">
      <c r="A41" s="46"/>
      <c r="B41" s="47" t="s">
        <v>21</v>
      </c>
      <c r="C41" s="47">
        <f t="shared" ref="C41:P41" si="8">SUM(C35:C40)</f>
        <v>0</v>
      </c>
      <c r="D41" s="47">
        <f t="shared" si="8"/>
        <v>0</v>
      </c>
      <c r="E41" s="47">
        <f t="shared" si="8"/>
        <v>0</v>
      </c>
      <c r="F41" s="47">
        <f t="shared" si="8"/>
        <v>536</v>
      </c>
      <c r="G41" s="140">
        <f t="shared" si="8"/>
        <v>46</v>
      </c>
      <c r="H41" s="140">
        <f t="shared" si="8"/>
        <v>0</v>
      </c>
      <c r="I41" s="51">
        <f t="shared" si="8"/>
        <v>14</v>
      </c>
      <c r="J41" s="51">
        <f t="shared" si="8"/>
        <v>0</v>
      </c>
      <c r="K41" s="51">
        <f t="shared" si="8"/>
        <v>6</v>
      </c>
      <c r="L41" s="51">
        <f t="shared" si="8"/>
        <v>1</v>
      </c>
      <c r="M41" s="51">
        <f t="shared" si="8"/>
        <v>0</v>
      </c>
      <c r="N41" s="51">
        <f t="shared" si="8"/>
        <v>5</v>
      </c>
      <c r="O41" s="52">
        <f t="shared" si="8"/>
        <v>608</v>
      </c>
      <c r="P41" s="53">
        <f t="shared" si="8"/>
        <v>89.1</v>
      </c>
    </row>
    <row r="42" spans="1:16" x14ac:dyDescent="0.2">
      <c r="A42" s="46"/>
      <c r="B42" s="62"/>
      <c r="C42" s="62"/>
      <c r="D42" s="62"/>
      <c r="E42" s="62"/>
      <c r="F42" s="62"/>
      <c r="G42" s="63"/>
      <c r="H42" s="63"/>
      <c r="I42" s="63"/>
      <c r="J42" s="63"/>
      <c r="K42" s="63"/>
      <c r="L42" s="63"/>
      <c r="M42" s="63"/>
      <c r="N42" s="63"/>
      <c r="O42" s="64"/>
      <c r="P42" s="65"/>
    </row>
    <row r="43" spans="1:16" x14ac:dyDescent="0.2">
      <c r="A43" s="46"/>
      <c r="B43" s="62"/>
      <c r="C43" s="62"/>
      <c r="D43" s="62"/>
      <c r="E43" s="62"/>
      <c r="F43" s="62"/>
      <c r="G43" s="63"/>
      <c r="H43" s="63"/>
      <c r="I43" s="63"/>
      <c r="J43" s="63"/>
      <c r="K43" s="63"/>
      <c r="L43" s="63"/>
      <c r="M43" s="63"/>
      <c r="N43" s="63"/>
      <c r="O43" s="64"/>
      <c r="P43" s="65"/>
    </row>
    <row r="44" spans="1:16" ht="12" thickBot="1" x14ac:dyDescent="0.25">
      <c r="B44" s="33" t="s">
        <v>23</v>
      </c>
      <c r="C44" s="33"/>
      <c r="D44" s="33"/>
      <c r="E44" s="33"/>
      <c r="F44" s="34"/>
      <c r="G44" s="34"/>
      <c r="H44" s="34"/>
      <c r="I44" s="34"/>
      <c r="J44" s="34"/>
      <c r="K44" s="34"/>
      <c r="L44" s="34"/>
      <c r="M44" s="34"/>
      <c r="N44" s="34"/>
      <c r="O44" s="35"/>
      <c r="P44" s="35"/>
    </row>
    <row r="45" spans="1:16" s="30" customFormat="1" x14ac:dyDescent="0.2">
      <c r="A45" s="1"/>
      <c r="B45" s="191" t="s">
        <v>77</v>
      </c>
      <c r="C45" s="192"/>
      <c r="D45" s="193"/>
      <c r="E45" s="193"/>
      <c r="F45" s="194"/>
      <c r="G45" s="195">
        <v>48</v>
      </c>
      <c r="H45" s="196"/>
      <c r="I45" s="197">
        <v>34</v>
      </c>
      <c r="J45" s="196"/>
      <c r="K45" s="195">
        <v>1</v>
      </c>
      <c r="L45" s="198"/>
      <c r="M45" s="195">
        <v>0</v>
      </c>
      <c r="N45" s="196"/>
      <c r="O45" s="43">
        <f>SUM(F45:N45)</f>
        <v>83</v>
      </c>
      <c r="P45" s="44">
        <f>(F45*$F$3)+(G45*$G$3)+(H45*$H$3)+(I45*$I$3)+(J45*$J$3)+(K45*$K$3)+(L45*$L$3)+(M45*$M$3)+(N45*$N$3)</f>
        <v>30</v>
      </c>
    </row>
    <row r="46" spans="1:16" s="30" customFormat="1" ht="11.25" customHeight="1" x14ac:dyDescent="0.2">
      <c r="A46" s="1"/>
      <c r="B46" s="191" t="s">
        <v>78</v>
      </c>
      <c r="C46" s="199"/>
      <c r="D46" s="193"/>
      <c r="E46" s="193"/>
      <c r="F46" s="194"/>
      <c r="G46" s="195">
        <v>62</v>
      </c>
      <c r="H46" s="196"/>
      <c r="I46" s="197">
        <v>24</v>
      </c>
      <c r="J46" s="196"/>
      <c r="K46" s="195"/>
      <c r="L46" s="198"/>
      <c r="M46" s="195"/>
      <c r="N46" s="196">
        <v>1</v>
      </c>
      <c r="O46" s="43">
        <f>SUM(F46:N46)</f>
        <v>87</v>
      </c>
      <c r="P46" s="44">
        <f>(F46*$F$3)+(G46*$G$3)+(H46*$H$3)+(I46*$I$3)+(J46*$J$3)+(K46*$K$3)+(L46*$L$3)+(M46*$M$3)+(N46*$N$3)</f>
        <v>29.5</v>
      </c>
    </row>
    <row r="47" spans="1:16" ht="12" thickBot="1" x14ac:dyDescent="0.25">
      <c r="A47" s="46"/>
      <c r="B47" s="47" t="s">
        <v>21</v>
      </c>
      <c r="C47" s="47">
        <f t="shared" ref="C47:P47" si="9">SUM(C45:C46)</f>
        <v>0</v>
      </c>
      <c r="D47" s="47">
        <f t="shared" si="9"/>
        <v>0</v>
      </c>
      <c r="E47" s="47">
        <f t="shared" si="9"/>
        <v>0</v>
      </c>
      <c r="F47" s="47">
        <f t="shared" si="9"/>
        <v>0</v>
      </c>
      <c r="G47" s="51">
        <f t="shared" si="9"/>
        <v>110</v>
      </c>
      <c r="H47" s="51">
        <f t="shared" si="9"/>
        <v>0</v>
      </c>
      <c r="I47" s="51">
        <f t="shared" si="9"/>
        <v>58</v>
      </c>
      <c r="J47" s="51">
        <f t="shared" si="9"/>
        <v>0</v>
      </c>
      <c r="K47" s="51">
        <f t="shared" si="9"/>
        <v>1</v>
      </c>
      <c r="L47" s="51">
        <f t="shared" si="9"/>
        <v>0</v>
      </c>
      <c r="M47" s="51">
        <f t="shared" si="9"/>
        <v>0</v>
      </c>
      <c r="N47" s="51">
        <f t="shared" si="9"/>
        <v>1</v>
      </c>
      <c r="O47" s="52">
        <f t="shared" si="9"/>
        <v>170</v>
      </c>
      <c r="P47" s="53">
        <f t="shared" si="9"/>
        <v>59.5</v>
      </c>
    </row>
    <row r="48" spans="1:16" x14ac:dyDescent="0.2">
      <c r="A48" s="46"/>
      <c r="B48" s="62"/>
      <c r="C48" s="62"/>
      <c r="D48" s="62"/>
      <c r="E48" s="62"/>
      <c r="F48" s="62"/>
      <c r="G48" s="63"/>
      <c r="H48" s="63"/>
      <c r="I48" s="63"/>
      <c r="J48" s="63"/>
      <c r="K48" s="63"/>
      <c r="L48" s="63"/>
      <c r="M48" s="63"/>
      <c r="N48" s="63"/>
      <c r="O48" s="64"/>
      <c r="P48" s="65"/>
    </row>
    <row r="49" spans="1:16" hidden="1" x14ac:dyDescent="0.2">
      <c r="A49" s="46"/>
      <c r="B49" s="62"/>
      <c r="C49" s="62"/>
      <c r="D49" s="62"/>
      <c r="E49" s="62"/>
      <c r="F49" s="62"/>
      <c r="G49" s="63"/>
      <c r="H49" s="63"/>
      <c r="I49" s="63"/>
      <c r="J49" s="63"/>
      <c r="K49" s="63"/>
      <c r="L49" s="63"/>
      <c r="M49" s="63"/>
      <c r="N49" s="63"/>
      <c r="O49" s="64"/>
      <c r="P49" s="65"/>
    </row>
    <row r="50" spans="1:16" ht="12" hidden="1" thickBot="1" x14ac:dyDescent="0.25">
      <c r="B50" s="33" t="s">
        <v>30</v>
      </c>
      <c r="C50" s="33"/>
      <c r="D50" s="33"/>
      <c r="E50" s="33"/>
      <c r="F50" s="34"/>
      <c r="G50" s="34"/>
      <c r="H50" s="34"/>
      <c r="I50" s="34"/>
      <c r="J50" s="34"/>
      <c r="K50" s="34"/>
      <c r="L50" s="34"/>
      <c r="M50" s="34"/>
      <c r="N50" s="34"/>
      <c r="O50" s="35"/>
      <c r="P50" s="35"/>
    </row>
    <row r="51" spans="1:16" s="30" customFormat="1" ht="11.25" hidden="1" customHeight="1" x14ac:dyDescent="0.2">
      <c r="A51" s="1"/>
      <c r="B51" s="66" t="s">
        <v>43</v>
      </c>
      <c r="C51" s="80"/>
      <c r="D51" s="74"/>
      <c r="E51" s="74"/>
      <c r="F51" s="75"/>
      <c r="G51" s="76"/>
      <c r="H51" s="77"/>
      <c r="I51" s="78"/>
      <c r="J51" s="77"/>
      <c r="K51" s="76"/>
      <c r="L51" s="79"/>
      <c r="M51" s="76"/>
      <c r="N51" s="77"/>
      <c r="O51" s="43">
        <f>SUM(F51:N51)</f>
        <v>0</v>
      </c>
      <c r="P51" s="44">
        <f>(F51*$F$3)+(G51*$G$3)+(H51*$H$3)+(I51*$I$3)+(J51*$J$3)+(K51*$K$3)+(L51*$L$3)+(M51*$M$3)+(N51*$N$3)</f>
        <v>0</v>
      </c>
    </row>
    <row r="52" spans="1:16" s="30" customFormat="1" ht="11.25" hidden="1" customHeight="1" x14ac:dyDescent="0.2">
      <c r="A52" s="1"/>
      <c r="B52" s="36"/>
      <c r="C52" s="45"/>
      <c r="D52" s="37"/>
      <c r="E52" s="37"/>
      <c r="F52" s="38"/>
      <c r="G52" s="39"/>
      <c r="H52" s="40"/>
      <c r="I52" s="41"/>
      <c r="J52" s="40"/>
      <c r="K52" s="39"/>
      <c r="L52" s="42"/>
      <c r="M52" s="39"/>
      <c r="N52" s="40"/>
      <c r="O52" s="43">
        <f>SUM(F52:N52)</f>
        <v>0</v>
      </c>
      <c r="P52" s="44">
        <f>(F52*$F$3)+(G52*$G$3)+(H52*$H$3)+(I52*$I$3)+(J52*$J$3)+(K52*$K$3)+(L52*$L$3)+(M52*$M$3)+(N52*$N$3)</f>
        <v>0</v>
      </c>
    </row>
    <row r="53" spans="1:16" ht="12" hidden="1" thickBot="1" x14ac:dyDescent="0.25">
      <c r="A53" s="46"/>
      <c r="B53" s="47" t="s">
        <v>21</v>
      </c>
      <c r="C53" s="47">
        <f t="shared" ref="C53:P53" si="10">SUM(C51:C52)</f>
        <v>0</v>
      </c>
      <c r="D53" s="47">
        <f t="shared" si="10"/>
        <v>0</v>
      </c>
      <c r="E53" s="47">
        <f t="shared" si="10"/>
        <v>0</v>
      </c>
      <c r="F53" s="47">
        <f t="shared" si="10"/>
        <v>0</v>
      </c>
      <c r="G53" s="51">
        <f t="shared" si="10"/>
        <v>0</v>
      </c>
      <c r="H53" s="51">
        <f t="shared" si="10"/>
        <v>0</v>
      </c>
      <c r="I53" s="51">
        <f t="shared" si="10"/>
        <v>0</v>
      </c>
      <c r="J53" s="51">
        <f t="shared" si="10"/>
        <v>0</v>
      </c>
      <c r="K53" s="51">
        <f t="shared" si="10"/>
        <v>0</v>
      </c>
      <c r="L53" s="51">
        <f t="shared" si="10"/>
        <v>0</v>
      </c>
      <c r="M53" s="51">
        <f t="shared" si="10"/>
        <v>0</v>
      </c>
      <c r="N53" s="51">
        <f t="shared" si="10"/>
        <v>0</v>
      </c>
      <c r="O53" s="52">
        <f t="shared" si="10"/>
        <v>0</v>
      </c>
      <c r="P53" s="53">
        <f t="shared" si="10"/>
        <v>0</v>
      </c>
    </row>
    <row r="54" spans="1:16" hidden="1" x14ac:dyDescent="0.2">
      <c r="A54" s="46"/>
      <c r="B54" s="62"/>
      <c r="C54" s="62"/>
      <c r="D54" s="62"/>
      <c r="E54" s="62"/>
      <c r="F54" s="62"/>
      <c r="G54" s="63"/>
      <c r="H54" s="63"/>
      <c r="I54" s="63"/>
      <c r="J54" s="63"/>
      <c r="K54" s="63"/>
      <c r="L54" s="63"/>
      <c r="M54" s="63"/>
      <c r="N54" s="63"/>
      <c r="O54" s="64"/>
      <c r="P54" s="65"/>
    </row>
    <row r="56" spans="1:16" ht="12" thickBot="1" x14ac:dyDescent="0.25">
      <c r="B56" s="33" t="s">
        <v>61</v>
      </c>
      <c r="C56" s="33"/>
      <c r="D56" s="33"/>
      <c r="E56" s="33"/>
      <c r="F56" s="34"/>
      <c r="G56" s="34"/>
      <c r="H56" s="34"/>
      <c r="I56" s="34"/>
      <c r="J56" s="34"/>
      <c r="K56" s="34"/>
      <c r="L56" s="34"/>
      <c r="M56" s="34"/>
      <c r="N56" s="34"/>
      <c r="O56" s="35"/>
      <c r="P56" s="35"/>
    </row>
    <row r="57" spans="1:16" s="30" customFormat="1" x14ac:dyDescent="0.2">
      <c r="A57" s="1"/>
      <c r="B57" s="173" t="s">
        <v>99</v>
      </c>
      <c r="C57" s="180"/>
      <c r="D57" s="174"/>
      <c r="E57" s="174"/>
      <c r="F57" s="175"/>
      <c r="G57" s="176">
        <v>105</v>
      </c>
      <c r="H57" s="177"/>
      <c r="I57" s="178">
        <v>24</v>
      </c>
      <c r="J57" s="177"/>
      <c r="K57" s="176">
        <v>23</v>
      </c>
      <c r="L57" s="179"/>
      <c r="M57" s="176">
        <v>23</v>
      </c>
      <c r="N57" s="177"/>
      <c r="O57" s="43">
        <f>SUM(F57:N57)</f>
        <v>175</v>
      </c>
      <c r="P57" s="44">
        <f>(F57*$F$3)+(G57*$G$3)+(H57*$H$3)+(I57*$I$3)+(J57*$J$3)+(K57*$K$3)+(L57*$L$3)+(M57*$M$3)+(N57*$N$3)</f>
        <v>107.25</v>
      </c>
    </row>
    <row r="58" spans="1:16" s="30" customFormat="1" x14ac:dyDescent="0.2">
      <c r="A58" s="1"/>
      <c r="B58" s="173"/>
      <c r="C58" s="180"/>
      <c r="D58" s="174"/>
      <c r="E58" s="174"/>
      <c r="F58" s="175"/>
      <c r="G58" s="176"/>
      <c r="H58" s="177"/>
      <c r="I58" s="178"/>
      <c r="J58" s="177"/>
      <c r="K58" s="176"/>
      <c r="L58" s="179"/>
      <c r="M58" s="176"/>
      <c r="N58" s="177"/>
      <c r="O58" s="43">
        <f>SUM(F58:N58)</f>
        <v>0</v>
      </c>
      <c r="P58" s="44">
        <f>(F58*$F$3)+(G58*$G$3)+(H58*$H$3)+(I58*$I$3)+(J58*$J$3)+(K58*$K$3)+(L58*$L$3)+(M58*$M$3)+(N58*$N$3)</f>
        <v>0</v>
      </c>
    </row>
    <row r="59" spans="1:16" s="30" customFormat="1" x14ac:dyDescent="0.2">
      <c r="A59" s="1"/>
      <c r="B59" s="173"/>
      <c r="C59" s="180"/>
      <c r="D59" s="174"/>
      <c r="E59" s="174"/>
      <c r="F59" s="175"/>
      <c r="G59" s="176"/>
      <c r="H59" s="177"/>
      <c r="I59" s="178"/>
      <c r="J59" s="177"/>
      <c r="K59" s="176"/>
      <c r="L59" s="179"/>
      <c r="M59" s="176"/>
      <c r="N59" s="177"/>
      <c r="O59" s="43">
        <f>SUM(F59:N59)</f>
        <v>0</v>
      </c>
      <c r="P59" s="44">
        <f>(F59*$F$3)+(G59*$G$3)+(H59*$H$3)+(I59*$I$3)+(J59*$J$3)+(K59*$K$3)+(L59*$L$3)+(M59*$M$3)+(N59*$N$3)</f>
        <v>0</v>
      </c>
    </row>
    <row r="60" spans="1:16" s="30" customFormat="1" x14ac:dyDescent="0.2">
      <c r="A60" s="1"/>
      <c r="B60" s="66"/>
      <c r="C60" s="59"/>
      <c r="D60" s="60"/>
      <c r="E60" s="60"/>
      <c r="F60" s="61"/>
      <c r="G60" s="67"/>
      <c r="H60" s="68"/>
      <c r="I60" s="69"/>
      <c r="J60" s="68"/>
      <c r="K60" s="67"/>
      <c r="L60" s="70"/>
      <c r="M60" s="67"/>
      <c r="N60" s="68"/>
      <c r="O60" s="43">
        <f>SUM(F60:N60)</f>
        <v>0</v>
      </c>
      <c r="P60" s="44">
        <f>(F60*$F$3)+(G60*$G$3)+(H60*$H$3)+(I60*$I$3)+(J60*$J$3)+(K60*$K$3)+(L60*$L$3)+(M60*$M$3)+(N60*$N$3)</f>
        <v>0</v>
      </c>
    </row>
    <row r="61" spans="1:16" ht="12" thickBot="1" x14ac:dyDescent="0.25">
      <c r="A61" s="46"/>
      <c r="B61" s="47" t="s">
        <v>21</v>
      </c>
      <c r="C61" s="47">
        <f>SUM(C60:C60)</f>
        <v>0</v>
      </c>
      <c r="D61" s="47">
        <f>SUM(D57:D60)</f>
        <v>0</v>
      </c>
      <c r="E61" s="47">
        <f>SUM(E57:E60)</f>
        <v>0</v>
      </c>
      <c r="F61" s="47">
        <f>SUM(F60:F60)</f>
        <v>0</v>
      </c>
      <c r="G61" s="51">
        <f t="shared" ref="G61:P61" si="11">SUM(G57:G60)</f>
        <v>105</v>
      </c>
      <c r="H61" s="51">
        <f t="shared" si="11"/>
        <v>0</v>
      </c>
      <c r="I61" s="51">
        <f t="shared" si="11"/>
        <v>24</v>
      </c>
      <c r="J61" s="51">
        <f t="shared" si="11"/>
        <v>0</v>
      </c>
      <c r="K61" s="51">
        <f t="shared" si="11"/>
        <v>23</v>
      </c>
      <c r="L61" s="51">
        <f t="shared" si="11"/>
        <v>0</v>
      </c>
      <c r="M61" s="51">
        <f t="shared" si="11"/>
        <v>23</v>
      </c>
      <c r="N61" s="51">
        <f t="shared" si="11"/>
        <v>0</v>
      </c>
      <c r="O61" s="52">
        <f t="shared" si="11"/>
        <v>175</v>
      </c>
      <c r="P61" s="53">
        <f t="shared" si="11"/>
        <v>107.25</v>
      </c>
    </row>
    <row r="63" spans="1:16" x14ac:dyDescent="0.2"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</row>
    <row r="64" spans="1:16" ht="12" thickBot="1" x14ac:dyDescent="0.25">
      <c r="B64" s="33" t="s">
        <v>44</v>
      </c>
      <c r="C64" s="33"/>
      <c r="D64" s="33"/>
      <c r="E64" s="33"/>
      <c r="F64" s="34"/>
      <c r="G64" s="34"/>
      <c r="H64" s="34"/>
      <c r="I64" s="34"/>
      <c r="J64" s="34"/>
      <c r="K64" s="34"/>
      <c r="L64" s="34"/>
      <c r="M64" s="34"/>
      <c r="N64" s="34"/>
      <c r="O64" s="35"/>
      <c r="P64" s="35"/>
    </row>
    <row r="65" spans="1:16" s="30" customFormat="1" x14ac:dyDescent="0.2">
      <c r="A65" s="1"/>
      <c r="B65" s="182" t="s">
        <v>73</v>
      </c>
      <c r="C65" s="183"/>
      <c r="D65" s="184"/>
      <c r="E65" s="184"/>
      <c r="F65" s="185">
        <v>11</v>
      </c>
      <c r="G65" s="186">
        <v>255</v>
      </c>
      <c r="H65" s="187"/>
      <c r="I65" s="188">
        <v>1</v>
      </c>
      <c r="J65" s="187">
        <v>1</v>
      </c>
      <c r="K65" s="186"/>
      <c r="L65" s="189"/>
      <c r="M65" s="186">
        <v>1</v>
      </c>
      <c r="N65" s="187">
        <v>4</v>
      </c>
      <c r="O65" s="43">
        <f>SUM(F65:N65)</f>
        <v>273</v>
      </c>
      <c r="P65" s="44">
        <f>(F65*$F$3)+(G65*$G$3)+(H65*$H$3)+(I65*$I$3)+(J65*$J$3)+(K65*$K$3)+(L65*$L$3)+(M65*$M$3)+(N65*$N$3)</f>
        <v>75.849999999999994</v>
      </c>
    </row>
    <row r="66" spans="1:16" s="30" customFormat="1" x14ac:dyDescent="0.2">
      <c r="A66" s="1"/>
      <c r="B66" s="182" t="s">
        <v>74</v>
      </c>
      <c r="C66" s="190"/>
      <c r="D66" s="184"/>
      <c r="E66" s="184"/>
      <c r="F66" s="185"/>
      <c r="G66" s="186">
        <v>3</v>
      </c>
      <c r="H66" s="187"/>
      <c r="I66" s="188"/>
      <c r="J66" s="187"/>
      <c r="K66" s="186"/>
      <c r="L66" s="189"/>
      <c r="M66" s="186"/>
      <c r="N66" s="187">
        <v>2</v>
      </c>
      <c r="O66" s="43">
        <f>SUM(F66:N66)</f>
        <v>5</v>
      </c>
      <c r="P66" s="44">
        <f>(F66*$F$3)+(G66*$G$3)+(H66*$H$3)+(I66*$I$3)+(J66*$J$3)+(K66*$K$3)+(L66*$L$3)+(M66*$M$3)+(N66*$N$3)</f>
        <v>4.75</v>
      </c>
    </row>
    <row r="67" spans="1:16" s="30" customFormat="1" x14ac:dyDescent="0.2">
      <c r="A67" s="1"/>
      <c r="B67" s="182" t="s">
        <v>75</v>
      </c>
      <c r="C67" s="190"/>
      <c r="D67" s="184"/>
      <c r="E67" s="184"/>
      <c r="F67" s="185">
        <v>250</v>
      </c>
      <c r="G67" s="186">
        <v>50</v>
      </c>
      <c r="H67" s="187"/>
      <c r="I67" s="188"/>
      <c r="J67" s="187"/>
      <c r="K67" s="186"/>
      <c r="L67" s="189"/>
      <c r="M67" s="186"/>
      <c r="N67" s="187"/>
      <c r="O67" s="43">
        <f>SUM(F67:N67)</f>
        <v>300</v>
      </c>
      <c r="P67" s="44">
        <f>(F67*$F$3)+(G67*$G$3)+(H67*$H$3)+(I67*$I$3)+(J67*$J$3)+(K67*$K$3)+(L67*$L$3)+(M67*$M$3)+(N67*$N$3)</f>
        <v>37.5</v>
      </c>
    </row>
    <row r="68" spans="1:16" s="30" customFormat="1" x14ac:dyDescent="0.2">
      <c r="A68" s="1"/>
      <c r="B68" s="182" t="s">
        <v>76</v>
      </c>
      <c r="C68" s="190"/>
      <c r="D68" s="184"/>
      <c r="E68" s="184"/>
      <c r="F68" s="185"/>
      <c r="G68" s="186">
        <v>10</v>
      </c>
      <c r="H68" s="187"/>
      <c r="I68" s="188">
        <v>1</v>
      </c>
      <c r="J68" s="187">
        <v>1</v>
      </c>
      <c r="K68" s="186"/>
      <c r="L68" s="189"/>
      <c r="M68" s="186"/>
      <c r="N68" s="187">
        <v>2</v>
      </c>
      <c r="O68" s="43">
        <f>SUM(F68:N68)</f>
        <v>14</v>
      </c>
      <c r="P68" s="44">
        <f>(F68*$F$3)+(G68*$G$3)+(H68*$H$3)+(I68*$I$3)+(J68*$J$3)+(K68*$K$3)+(L68*$L$3)+(M68*$M$3)+(N68*$N$3)</f>
        <v>7.5</v>
      </c>
    </row>
    <row r="69" spans="1:16" ht="12" thickBot="1" x14ac:dyDescent="0.25">
      <c r="A69" s="46"/>
      <c r="B69" s="47" t="s">
        <v>21</v>
      </c>
      <c r="C69" s="47">
        <f t="shared" ref="C69:P69" si="12">SUM(C65:C68)</f>
        <v>0</v>
      </c>
      <c r="D69" s="47">
        <f t="shared" si="12"/>
        <v>0</v>
      </c>
      <c r="E69" s="47">
        <f t="shared" si="12"/>
        <v>0</v>
      </c>
      <c r="F69" s="47">
        <f t="shared" si="12"/>
        <v>261</v>
      </c>
      <c r="G69" s="51">
        <f t="shared" si="12"/>
        <v>318</v>
      </c>
      <c r="H69" s="51">
        <f t="shared" si="12"/>
        <v>0</v>
      </c>
      <c r="I69" s="51">
        <f t="shared" si="12"/>
        <v>2</v>
      </c>
      <c r="J69" s="51">
        <f t="shared" si="12"/>
        <v>2</v>
      </c>
      <c r="K69" s="51">
        <f t="shared" si="12"/>
        <v>0</v>
      </c>
      <c r="L69" s="51">
        <f t="shared" si="12"/>
        <v>0</v>
      </c>
      <c r="M69" s="51">
        <f t="shared" si="12"/>
        <v>1</v>
      </c>
      <c r="N69" s="51">
        <f t="shared" si="12"/>
        <v>8</v>
      </c>
      <c r="O69" s="52">
        <f t="shared" si="12"/>
        <v>592</v>
      </c>
      <c r="P69" s="53">
        <f t="shared" si="12"/>
        <v>125.6</v>
      </c>
    </row>
    <row r="70" spans="1:16" ht="12.75" x14ac:dyDescent="0.2">
      <c r="B70" s="2"/>
      <c r="C70" s="2"/>
      <c r="D70" s="2"/>
      <c r="E70" s="2"/>
      <c r="F70" s="55"/>
      <c r="G70" s="55"/>
      <c r="H70" s="55"/>
      <c r="I70" s="55"/>
      <c r="J70" s="55"/>
      <c r="K70" s="55"/>
      <c r="L70" s="55"/>
      <c r="M70" s="55"/>
      <c r="N70" s="55"/>
      <c r="O70" s="2"/>
      <c r="P70" s="2"/>
    </row>
    <row r="71" spans="1:16" x14ac:dyDescent="0.2">
      <c r="G71" s="50"/>
    </row>
    <row r="72" spans="1:16" ht="12" thickBot="1" x14ac:dyDescent="0.25">
      <c r="B72" s="33" t="s">
        <v>100</v>
      </c>
      <c r="C72" s="33"/>
      <c r="D72" s="33"/>
      <c r="E72" s="33"/>
      <c r="F72" s="34"/>
      <c r="G72" s="34"/>
      <c r="H72" s="34"/>
      <c r="I72" s="34"/>
      <c r="J72" s="34"/>
      <c r="K72" s="34"/>
      <c r="L72" s="34"/>
      <c r="M72" s="34"/>
      <c r="N72" s="34"/>
      <c r="O72" s="35"/>
      <c r="P72" s="35"/>
    </row>
    <row r="73" spans="1:16" s="30" customFormat="1" x14ac:dyDescent="0.2">
      <c r="A73" s="138"/>
      <c r="B73" s="201" t="s">
        <v>101</v>
      </c>
      <c r="C73" s="202"/>
      <c r="D73" s="203"/>
      <c r="E73" s="203"/>
      <c r="F73" s="204"/>
      <c r="G73" s="205">
        <v>20</v>
      </c>
      <c r="H73" s="206"/>
      <c r="I73" s="207"/>
      <c r="J73" s="206"/>
      <c r="K73" s="205"/>
      <c r="L73" s="208"/>
      <c r="M73" s="205"/>
      <c r="N73" s="206"/>
      <c r="O73" s="136">
        <f t="shared" ref="O73:O79" si="13">SUM(F73:N73)</f>
        <v>20</v>
      </c>
      <c r="P73" s="44">
        <f t="shared" ref="P73:P79" si="14">(F73*$F$3)+(G73*$G$3)+(H73*$H$3)+(I73*$I$3)+(J73*$J$3)+(K73*$K$3)+(L73*$L$3)+(M73*$M$3)+(N73*$N$3)</f>
        <v>5</v>
      </c>
    </row>
    <row r="74" spans="1:16" s="30" customFormat="1" x14ac:dyDescent="0.2">
      <c r="A74" s="138"/>
      <c r="B74" s="201" t="s">
        <v>102</v>
      </c>
      <c r="C74" s="209"/>
      <c r="D74" s="203"/>
      <c r="E74" s="203"/>
      <c r="F74" s="204"/>
      <c r="G74" s="205">
        <v>1</v>
      </c>
      <c r="H74" s="206"/>
      <c r="I74" s="207"/>
      <c r="J74" s="206"/>
      <c r="K74" s="205"/>
      <c r="L74" s="208"/>
      <c r="M74" s="205"/>
      <c r="N74" s="206"/>
      <c r="O74" s="136">
        <f t="shared" si="13"/>
        <v>1</v>
      </c>
      <c r="P74" s="44">
        <f t="shared" si="14"/>
        <v>0.25</v>
      </c>
    </row>
    <row r="75" spans="1:16" s="30" customFormat="1" x14ac:dyDescent="0.2">
      <c r="A75" s="138"/>
      <c r="B75" s="201" t="s">
        <v>103</v>
      </c>
      <c r="C75" s="209"/>
      <c r="D75" s="203"/>
      <c r="E75" s="203">
        <v>7</v>
      </c>
      <c r="F75" s="204"/>
      <c r="G75" s="205"/>
      <c r="H75" s="206"/>
      <c r="I75" s="207"/>
      <c r="J75" s="206"/>
      <c r="K75" s="205"/>
      <c r="L75" s="208"/>
      <c r="M75" s="205"/>
      <c r="N75" s="206">
        <v>126</v>
      </c>
      <c r="O75" s="136">
        <f t="shared" si="13"/>
        <v>126</v>
      </c>
      <c r="P75" s="44">
        <f t="shared" si="14"/>
        <v>252</v>
      </c>
    </row>
    <row r="76" spans="1:16" s="30" customFormat="1" x14ac:dyDescent="0.2">
      <c r="A76" s="138"/>
      <c r="B76" s="201" t="s">
        <v>104</v>
      </c>
      <c r="C76" s="209"/>
      <c r="D76" s="203"/>
      <c r="E76" s="203"/>
      <c r="F76" s="204">
        <v>2</v>
      </c>
      <c r="G76" s="205">
        <v>4</v>
      </c>
      <c r="H76" s="206"/>
      <c r="I76" s="207"/>
      <c r="J76" s="206"/>
      <c r="K76" s="205"/>
      <c r="L76" s="208"/>
      <c r="M76" s="205"/>
      <c r="N76" s="206"/>
      <c r="O76" s="136">
        <f t="shared" ref="O76" si="15">SUM(F76:N76)</f>
        <v>6</v>
      </c>
      <c r="P76" s="44">
        <f t="shared" ref="P76" si="16">(F76*$F$3)+(G76*$G$3)+(H76*$H$3)+(I76*$I$3)+(J76*$J$3)+(K76*$K$3)+(L76*$L$3)+(M76*$M$3)+(N76*$N$3)</f>
        <v>1.2</v>
      </c>
    </row>
    <row r="77" spans="1:16" s="30" customFormat="1" x14ac:dyDescent="0.2">
      <c r="A77" s="138"/>
      <c r="B77" s="201" t="s">
        <v>105</v>
      </c>
      <c r="C77" s="209"/>
      <c r="D77" s="203"/>
      <c r="E77" s="203"/>
      <c r="F77" s="204"/>
      <c r="G77" s="205">
        <v>11</v>
      </c>
      <c r="H77" s="206"/>
      <c r="I77" s="207">
        <v>12</v>
      </c>
      <c r="J77" s="206"/>
      <c r="K77" s="205">
        <v>5</v>
      </c>
      <c r="L77" s="208"/>
      <c r="M77" s="205"/>
      <c r="N77" s="206">
        <v>7</v>
      </c>
      <c r="O77" s="136">
        <f t="shared" si="13"/>
        <v>35</v>
      </c>
      <c r="P77" s="44">
        <f t="shared" si="14"/>
        <v>27.75</v>
      </c>
    </row>
    <row r="78" spans="1:16" s="30" customFormat="1" x14ac:dyDescent="0.2">
      <c r="A78" s="138"/>
      <c r="B78" s="201" t="s">
        <v>106</v>
      </c>
      <c r="C78" s="209"/>
      <c r="D78" s="203"/>
      <c r="E78" s="203"/>
      <c r="F78" s="204">
        <v>4</v>
      </c>
      <c r="G78" s="205">
        <v>24</v>
      </c>
      <c r="H78" s="206"/>
      <c r="I78" s="207">
        <v>2</v>
      </c>
      <c r="J78" s="206"/>
      <c r="K78" s="205"/>
      <c r="L78" s="208"/>
      <c r="M78" s="205"/>
      <c r="N78" s="206"/>
      <c r="O78" s="136">
        <f t="shared" si="13"/>
        <v>30</v>
      </c>
      <c r="P78" s="44">
        <f t="shared" si="14"/>
        <v>7.4</v>
      </c>
    </row>
    <row r="79" spans="1:16" s="30" customFormat="1" ht="12.75" customHeight="1" x14ac:dyDescent="0.2">
      <c r="A79" s="138"/>
      <c r="B79" s="201" t="s">
        <v>107</v>
      </c>
      <c r="C79" s="209"/>
      <c r="D79" s="203"/>
      <c r="E79" s="203"/>
      <c r="F79" s="204">
        <v>22</v>
      </c>
      <c r="G79" s="205">
        <v>31</v>
      </c>
      <c r="H79" s="206"/>
      <c r="I79" s="207">
        <v>5</v>
      </c>
      <c r="J79" s="206"/>
      <c r="K79" s="205">
        <v>2</v>
      </c>
      <c r="L79" s="208"/>
      <c r="M79" s="205"/>
      <c r="N79" s="206">
        <v>2</v>
      </c>
      <c r="O79" s="137">
        <f t="shared" si="13"/>
        <v>62</v>
      </c>
      <c r="P79" s="44">
        <f t="shared" si="14"/>
        <v>18.45</v>
      </c>
    </row>
    <row r="80" spans="1:16" ht="12" thickBot="1" x14ac:dyDescent="0.25">
      <c r="A80" s="46"/>
      <c r="B80" s="47" t="s">
        <v>21</v>
      </c>
      <c r="C80" s="47">
        <f t="shared" ref="C80:P80" si="17">SUM(C73:C79)</f>
        <v>0</v>
      </c>
      <c r="D80" s="47">
        <f t="shared" si="17"/>
        <v>0</v>
      </c>
      <c r="E80" s="47">
        <f t="shared" si="17"/>
        <v>7</v>
      </c>
      <c r="F80" s="47">
        <f t="shared" si="17"/>
        <v>28</v>
      </c>
      <c r="G80" s="140">
        <f t="shared" si="17"/>
        <v>91</v>
      </c>
      <c r="H80" s="140">
        <f t="shared" si="17"/>
        <v>0</v>
      </c>
      <c r="I80" s="51">
        <f t="shared" si="17"/>
        <v>19</v>
      </c>
      <c r="J80" s="51">
        <f t="shared" si="17"/>
        <v>0</v>
      </c>
      <c r="K80" s="51">
        <f t="shared" si="17"/>
        <v>7</v>
      </c>
      <c r="L80" s="51">
        <f t="shared" si="17"/>
        <v>0</v>
      </c>
      <c r="M80" s="51">
        <f t="shared" si="17"/>
        <v>0</v>
      </c>
      <c r="N80" s="51">
        <f t="shared" si="17"/>
        <v>135</v>
      </c>
      <c r="O80" s="52">
        <f t="shared" si="17"/>
        <v>280</v>
      </c>
      <c r="P80" s="53">
        <f t="shared" si="17"/>
        <v>312.04999999999995</v>
      </c>
    </row>
    <row r="81" spans="1:16" x14ac:dyDescent="0.2">
      <c r="A81" s="46"/>
      <c r="B81" s="62"/>
      <c r="C81" s="62"/>
      <c r="D81" s="62"/>
      <c r="E81" s="62"/>
      <c r="F81" s="62"/>
      <c r="G81" s="63"/>
      <c r="H81" s="63"/>
      <c r="I81" s="63"/>
      <c r="J81" s="63"/>
      <c r="K81" s="63"/>
      <c r="L81" s="63"/>
      <c r="M81" s="63"/>
      <c r="N81" s="63"/>
      <c r="O81" s="64"/>
      <c r="P81" s="65"/>
    </row>
    <row r="82" spans="1:16" x14ac:dyDescent="0.2">
      <c r="M82" s="56" t="s">
        <v>21</v>
      </c>
      <c r="O82" s="57">
        <f>O80+O69+O61+O53+O47+O41+O31+O14</f>
        <v>5458</v>
      </c>
      <c r="P82" s="58">
        <f>P80+P69+P61+P53+P47+P41+P31+P14</f>
        <v>1243.05</v>
      </c>
    </row>
  </sheetData>
  <phoneticPr fontId="0" type="noConversion"/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B18" sqref="B18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40</v>
      </c>
    </row>
    <row r="3" spans="1:16" ht="12.75" x14ac:dyDescent="0.2">
      <c r="B3" s="2" t="s">
        <v>57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66" t="s">
        <v>55</v>
      </c>
      <c r="C9" s="71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>SUM(F9:N9)</f>
        <v>0</v>
      </c>
      <c r="P9" s="44">
        <f>(F9*$F$5)+(G9*$G$5)+(H9*$H$5)+(I9*$I$5)+(J9*$J$5)+(K9*$K$5)+(L9*$L$5)+(M9*$M$5)+(N9*$N$5)</f>
        <v>0</v>
      </c>
    </row>
    <row r="10" spans="1:16" s="30" customFormat="1" x14ac:dyDescent="0.2">
      <c r="A10" s="1"/>
      <c r="B10" s="143"/>
      <c r="C10" s="80"/>
      <c r="D10" s="74"/>
      <c r="E10" s="74"/>
      <c r="F10" s="75"/>
      <c r="G10" s="76"/>
      <c r="H10" s="77"/>
      <c r="I10" s="78"/>
      <c r="J10" s="77"/>
      <c r="K10" s="76"/>
      <c r="L10" s="79"/>
      <c r="M10" s="76"/>
      <c r="N10" s="77"/>
      <c r="O10" s="43">
        <f>SUM(F10:N10)</f>
        <v>0</v>
      </c>
      <c r="P10" s="44">
        <f>(F10*$F$5)+(G10*$G$5)+(H10*$H$5)+(I10*$I$5)+(J10*$J$5)+(K10*$K$5)+(L10*$L$5)+(M10*$M$5)+(N10*$N$5)</f>
        <v>0</v>
      </c>
    </row>
    <row r="11" spans="1:16" s="30" customFormat="1" x14ac:dyDescent="0.2">
      <c r="A11" s="1"/>
      <c r="B11" s="143"/>
      <c r="C11" s="80"/>
      <c r="D11" s="74"/>
      <c r="E11" s="74"/>
      <c r="F11" s="75"/>
      <c r="G11" s="76"/>
      <c r="H11" s="77"/>
      <c r="I11" s="78"/>
      <c r="J11" s="77"/>
      <c r="K11" s="76"/>
      <c r="L11" s="79"/>
      <c r="M11" s="76"/>
      <c r="N11" s="77"/>
      <c r="O11" s="43">
        <f>SUM(F11:N11)</f>
        <v>0</v>
      </c>
      <c r="P11" s="44">
        <f>(F11*$F$5)+(G11*$G$5)+(H11*$H$5)+(I11*$I$5)+(J11*$J$5)+(K11*$K$5)+(L11*$L$5)+(M11*$M$5)+(N11*$N$5)</f>
        <v>0</v>
      </c>
    </row>
    <row r="12" spans="1:16" ht="12" thickBot="1" x14ac:dyDescent="0.25">
      <c r="A12" s="46"/>
      <c r="B12" s="47" t="s">
        <v>21</v>
      </c>
      <c r="C12" s="47">
        <f t="shared" ref="C12:P12" si="0">SUM(C9:C11)</f>
        <v>0</v>
      </c>
      <c r="D12" s="47">
        <f t="shared" si="0"/>
        <v>0</v>
      </c>
      <c r="E12" s="47">
        <f t="shared" si="0"/>
        <v>0</v>
      </c>
      <c r="F12" s="47">
        <f t="shared" si="0"/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0</v>
      </c>
      <c r="O12" s="47">
        <f t="shared" si="0"/>
        <v>0</v>
      </c>
      <c r="P12" s="47">
        <f t="shared" si="0"/>
        <v>0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  <row r="16" spans="1:16" ht="12.75" x14ac:dyDescent="0.2">
      <c r="B16" s="2" t="s">
        <v>41</v>
      </c>
    </row>
    <row r="17" spans="1:16" ht="12.75" x14ac:dyDescent="0.2">
      <c r="B17" s="2" t="s">
        <v>58</v>
      </c>
      <c r="C17" s="2"/>
      <c r="D17" s="2"/>
      <c r="E17" s="2"/>
    </row>
    <row r="18" spans="1:16" x14ac:dyDescent="0.2">
      <c r="B18" s="3"/>
      <c r="C18" s="4" t="s">
        <v>0</v>
      </c>
      <c r="D18" s="4" t="s">
        <v>1</v>
      </c>
      <c r="E18" s="3" t="s">
        <v>2</v>
      </c>
      <c r="F18" s="5" t="s">
        <v>3</v>
      </c>
      <c r="G18" s="6" t="s">
        <v>4</v>
      </c>
      <c r="H18" s="7"/>
      <c r="I18" s="8" t="s">
        <v>5</v>
      </c>
      <c r="J18" s="9"/>
      <c r="K18" s="10" t="s">
        <v>6</v>
      </c>
      <c r="L18" s="4"/>
      <c r="M18" s="10" t="s">
        <v>7</v>
      </c>
      <c r="N18" s="9"/>
      <c r="O18" s="3"/>
      <c r="P18" s="3"/>
    </row>
    <row r="19" spans="1:16" x14ac:dyDescent="0.2">
      <c r="B19" s="11"/>
      <c r="C19" s="12">
        <v>5</v>
      </c>
      <c r="D19" s="13"/>
      <c r="E19" s="13"/>
      <c r="F19" s="14">
        <v>0.1</v>
      </c>
      <c r="G19" s="15">
        <v>0.25</v>
      </c>
      <c r="H19" s="16">
        <v>0.25</v>
      </c>
      <c r="I19" s="17">
        <v>0.5</v>
      </c>
      <c r="J19" s="16">
        <v>0.5</v>
      </c>
      <c r="K19" s="19">
        <v>1</v>
      </c>
      <c r="L19" s="18">
        <v>1</v>
      </c>
      <c r="M19" s="19">
        <v>2</v>
      </c>
      <c r="N19" s="20">
        <v>2</v>
      </c>
      <c r="O19" s="21"/>
      <c r="P19" s="22"/>
    </row>
    <row r="20" spans="1:16" s="30" customFormat="1" ht="12" thickBot="1" x14ac:dyDescent="0.25">
      <c r="A20" s="1"/>
      <c r="B20" s="23" t="s">
        <v>8</v>
      </c>
      <c r="C20" s="24"/>
      <c r="D20" s="24"/>
      <c r="E20" s="24"/>
      <c r="F20" s="25" t="s">
        <v>9</v>
      </c>
      <c r="G20" s="26" t="s">
        <v>10</v>
      </c>
      <c r="H20" s="27" t="s">
        <v>11</v>
      </c>
      <c r="I20" s="28" t="s">
        <v>12</v>
      </c>
      <c r="J20" s="27" t="s">
        <v>13</v>
      </c>
      <c r="K20" s="26" t="s">
        <v>14</v>
      </c>
      <c r="L20" s="29" t="s">
        <v>15</v>
      </c>
      <c r="M20" s="26" t="s">
        <v>16</v>
      </c>
      <c r="N20" s="27" t="s">
        <v>17</v>
      </c>
      <c r="O20" s="28" t="s">
        <v>18</v>
      </c>
      <c r="P20" s="29" t="s">
        <v>19</v>
      </c>
    </row>
    <row r="21" spans="1:16" x14ac:dyDescent="0.2">
      <c r="B21" s="13"/>
      <c r="C21" s="13"/>
      <c r="D21" s="13"/>
      <c r="E21" s="13"/>
      <c r="F21" s="31"/>
      <c r="G21" s="31"/>
      <c r="H21" s="31"/>
      <c r="I21" s="31"/>
      <c r="J21" s="31"/>
      <c r="K21" s="31"/>
      <c r="L21" s="31"/>
      <c r="M21" s="31"/>
      <c r="N21" s="31"/>
      <c r="O21" s="13"/>
      <c r="P21" s="32"/>
    </row>
    <row r="22" spans="1:16" ht="12" thickBot="1" x14ac:dyDescent="0.25">
      <c r="B22" s="33"/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1:16" s="30" customFormat="1" x14ac:dyDescent="0.2">
      <c r="A23" s="1"/>
      <c r="B23" s="163" t="s">
        <v>56</v>
      </c>
      <c r="C23" s="164"/>
      <c r="D23" s="165"/>
      <c r="E23" s="165"/>
      <c r="F23" s="166"/>
      <c r="G23" s="167"/>
      <c r="H23" s="168"/>
      <c r="I23" s="169"/>
      <c r="J23" s="168"/>
      <c r="K23" s="167"/>
      <c r="L23" s="170"/>
      <c r="M23" s="167"/>
      <c r="N23" s="168"/>
      <c r="O23" s="43">
        <f>SUM(F23:N23)</f>
        <v>0</v>
      </c>
      <c r="P23" s="44">
        <f>(F23*$F$5)+(G23*$G$5)+(H23*$H$5)+(I23*$I$5)+(J23*$J$5)+(K23*$K$5)+(L23*$L$5)+(M23*$M$5)+(N23*$N$5)</f>
        <v>0</v>
      </c>
    </row>
    <row r="24" spans="1:16" s="30" customFormat="1" x14ac:dyDescent="0.2">
      <c r="A24" s="1"/>
      <c r="B24" s="143"/>
      <c r="C24" s="80"/>
      <c r="D24" s="74"/>
      <c r="E24" s="74"/>
      <c r="F24" s="75"/>
      <c r="G24" s="76"/>
      <c r="H24" s="77"/>
      <c r="I24" s="78"/>
      <c r="J24" s="77"/>
      <c r="K24" s="76"/>
      <c r="L24" s="79"/>
      <c r="M24" s="76"/>
      <c r="N24" s="77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1:16" s="30" customFormat="1" x14ac:dyDescent="0.2">
      <c r="A25" s="1"/>
      <c r="B25" s="143"/>
      <c r="C25" s="80"/>
      <c r="D25" s="74"/>
      <c r="E25" s="74"/>
      <c r="F25" s="75"/>
      <c r="G25" s="76"/>
      <c r="H25" s="77"/>
      <c r="I25" s="78"/>
      <c r="J25" s="77"/>
      <c r="K25" s="76"/>
      <c r="L25" s="79"/>
      <c r="M25" s="76"/>
      <c r="N25" s="77"/>
      <c r="O25" s="43">
        <f>SUM(F25:N25)</f>
        <v>0</v>
      </c>
      <c r="P25" s="44">
        <f>(F25*$F$5)+(G25*$G$5)+(H25*$H$5)+(I25*$I$5)+(J25*$J$5)+(K25*$K$5)+(L25*$L$5)+(M25*$M$5)+(N25*$N$5)</f>
        <v>0</v>
      </c>
    </row>
    <row r="26" spans="1:16" ht="12" thickBot="1" x14ac:dyDescent="0.25">
      <c r="A26" s="46"/>
      <c r="B26" s="47" t="s">
        <v>21</v>
      </c>
      <c r="C26" s="47">
        <f t="shared" ref="C26:P26" si="1">SUM(C23:C25)</f>
        <v>0</v>
      </c>
      <c r="D26" s="47">
        <f t="shared" si="1"/>
        <v>0</v>
      </c>
      <c r="E26" s="47">
        <f t="shared" si="1"/>
        <v>0</v>
      </c>
      <c r="F26" s="47">
        <f t="shared" si="1"/>
        <v>0</v>
      </c>
      <c r="G26" s="47">
        <f t="shared" si="1"/>
        <v>0</v>
      </c>
      <c r="H26" s="47">
        <f t="shared" si="1"/>
        <v>0</v>
      </c>
      <c r="I26" s="47">
        <f t="shared" si="1"/>
        <v>0</v>
      </c>
      <c r="J26" s="47">
        <f t="shared" si="1"/>
        <v>0</v>
      </c>
      <c r="K26" s="47">
        <f t="shared" si="1"/>
        <v>0</v>
      </c>
      <c r="L26" s="47">
        <f t="shared" si="1"/>
        <v>0</v>
      </c>
      <c r="M26" s="47">
        <f t="shared" si="1"/>
        <v>0</v>
      </c>
      <c r="N26" s="47">
        <f t="shared" si="1"/>
        <v>0</v>
      </c>
      <c r="O26" s="47">
        <f t="shared" si="1"/>
        <v>0</v>
      </c>
      <c r="P26" s="47">
        <f t="shared" si="1"/>
        <v>0</v>
      </c>
    </row>
    <row r="29" spans="1:16" x14ac:dyDescent="0.2">
      <c r="M29" s="130" t="s">
        <v>21</v>
      </c>
      <c r="N29" s="130"/>
      <c r="O29" s="130">
        <f>SUM(O12,O26)</f>
        <v>0</v>
      </c>
      <c r="P29" s="130">
        <f>SUM(P12,P26)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M36" sqref="M3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53</v>
      </c>
    </row>
    <row r="3" spans="1:16" ht="12.75" x14ac:dyDescent="0.2">
      <c r="B3" s="2" t="s">
        <v>70</v>
      </c>
      <c r="C3" s="2"/>
      <c r="D3" s="2"/>
      <c r="E3" s="2"/>
    </row>
    <row r="4" spans="1:16" x14ac:dyDescent="0.2">
      <c r="B4" s="87"/>
      <c r="C4" s="88" t="s">
        <v>0</v>
      </c>
      <c r="D4" s="88" t="s">
        <v>1</v>
      </c>
      <c r="E4" s="87" t="s">
        <v>2</v>
      </c>
      <c r="F4" s="89" t="s">
        <v>3</v>
      </c>
      <c r="G4" s="90" t="s">
        <v>4</v>
      </c>
      <c r="H4" s="91"/>
      <c r="I4" s="92" t="s">
        <v>5</v>
      </c>
      <c r="J4" s="93"/>
      <c r="K4" s="94" t="s">
        <v>6</v>
      </c>
      <c r="L4" s="88"/>
      <c r="M4" s="94" t="s">
        <v>7</v>
      </c>
      <c r="N4" s="93"/>
      <c r="O4" s="87"/>
      <c r="P4" s="87"/>
    </row>
    <row r="5" spans="1:16" x14ac:dyDescent="0.2">
      <c r="B5" s="95"/>
      <c r="C5" s="12">
        <v>5</v>
      </c>
      <c r="D5" s="13"/>
      <c r="E5" s="13"/>
      <c r="F5" s="96">
        <v>0.1</v>
      </c>
      <c r="G5" s="97">
        <v>0.25</v>
      </c>
      <c r="H5" s="97">
        <v>0.25</v>
      </c>
      <c r="I5" s="93">
        <v>0.5</v>
      </c>
      <c r="J5" s="97">
        <v>0.5</v>
      </c>
      <c r="K5" s="98">
        <v>1</v>
      </c>
      <c r="L5" s="99">
        <v>1</v>
      </c>
      <c r="M5" s="98">
        <v>2</v>
      </c>
      <c r="N5" s="98">
        <v>2</v>
      </c>
      <c r="O5" s="100"/>
      <c r="P5" s="101"/>
    </row>
    <row r="6" spans="1:16" s="30" customFormat="1" x14ac:dyDescent="0.2">
      <c r="A6" s="1"/>
      <c r="B6" s="102" t="s">
        <v>8</v>
      </c>
      <c r="C6" s="103"/>
      <c r="D6" s="103"/>
      <c r="E6" s="103"/>
      <c r="F6" s="96" t="s">
        <v>9</v>
      </c>
      <c r="G6" s="104" t="s">
        <v>10</v>
      </c>
      <c r="H6" s="104" t="s">
        <v>11</v>
      </c>
      <c r="I6" s="91" t="s">
        <v>12</v>
      </c>
      <c r="J6" s="104" t="s">
        <v>13</v>
      </c>
      <c r="K6" s="104" t="s">
        <v>14</v>
      </c>
      <c r="L6" s="96" t="s">
        <v>15</v>
      </c>
      <c r="M6" s="104" t="s">
        <v>16</v>
      </c>
      <c r="N6" s="104" t="s">
        <v>17</v>
      </c>
      <c r="O6" s="91" t="s">
        <v>18</v>
      </c>
      <c r="P6" s="96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06"/>
      <c r="M8" s="106"/>
      <c r="N8" s="106"/>
      <c r="O8" s="107"/>
      <c r="P8" s="107"/>
    </row>
    <row r="9" spans="1:16" s="30" customFormat="1" x14ac:dyDescent="0.2">
      <c r="A9" s="1"/>
      <c r="B9" s="108"/>
      <c r="C9" s="117"/>
      <c r="D9" s="109"/>
      <c r="E9" s="109"/>
      <c r="F9" s="132"/>
      <c r="G9" s="133"/>
      <c r="H9" s="134"/>
      <c r="I9" s="113"/>
      <c r="J9" s="134"/>
      <c r="K9" s="133"/>
      <c r="L9" s="114"/>
      <c r="M9" s="133"/>
      <c r="N9" s="134"/>
      <c r="O9" s="115">
        <f t="shared" ref="O9:O27" si="0">SUM(F9:N9)</f>
        <v>0</v>
      </c>
      <c r="P9" s="116">
        <f t="shared" ref="P9:P27" si="1">(F9*$F$5)+(G9*$G$5)+(H9*$H$5)+(I9*$I$5)+(J9*$J$5)+(K9*$K$5)+(L9*$L$5)+(M9*$M$5)+(N9*$N$5)</f>
        <v>0</v>
      </c>
    </row>
    <row r="10" spans="1:16" s="30" customFormat="1" x14ac:dyDescent="0.2">
      <c r="A10" s="1"/>
      <c r="B10" s="108"/>
      <c r="C10" s="117"/>
      <c r="D10" s="109"/>
      <c r="E10" s="109"/>
      <c r="F10" s="132"/>
      <c r="G10" s="133"/>
      <c r="H10" s="134"/>
      <c r="I10" s="113"/>
      <c r="J10" s="134"/>
      <c r="K10" s="133"/>
      <c r="L10" s="114"/>
      <c r="M10" s="133"/>
      <c r="N10" s="134"/>
      <c r="O10" s="115">
        <f t="shared" si="0"/>
        <v>0</v>
      </c>
      <c r="P10" s="116">
        <f t="shared" si="1"/>
        <v>0</v>
      </c>
    </row>
    <row r="11" spans="1:16" s="30" customFormat="1" hidden="1" x14ac:dyDescent="0.2">
      <c r="A11" s="1"/>
      <c r="B11" s="108"/>
      <c r="C11" s="117"/>
      <c r="D11" s="109"/>
      <c r="E11" s="109"/>
      <c r="F11" s="132"/>
      <c r="G11" s="133"/>
      <c r="H11" s="134"/>
      <c r="I11" s="113"/>
      <c r="J11" s="134"/>
      <c r="K11" s="133"/>
      <c r="L11" s="114"/>
      <c r="M11" s="133"/>
      <c r="N11" s="134"/>
      <c r="O11" s="115">
        <f t="shared" si="0"/>
        <v>0</v>
      </c>
      <c r="P11" s="116">
        <f t="shared" si="1"/>
        <v>0</v>
      </c>
    </row>
    <row r="12" spans="1:16" s="30" customFormat="1" hidden="1" x14ac:dyDescent="0.2">
      <c r="A12" s="1"/>
      <c r="B12" s="108"/>
      <c r="C12" s="117"/>
      <c r="D12" s="109"/>
      <c r="E12" s="109"/>
      <c r="F12" s="132"/>
      <c r="G12" s="133"/>
      <c r="H12" s="134"/>
      <c r="I12" s="113"/>
      <c r="J12" s="134"/>
      <c r="K12" s="133"/>
      <c r="L12" s="114"/>
      <c r="M12" s="133"/>
      <c r="N12" s="134"/>
      <c r="O12" s="115">
        <f t="shared" si="0"/>
        <v>0</v>
      </c>
      <c r="P12" s="116">
        <f t="shared" si="1"/>
        <v>0</v>
      </c>
    </row>
    <row r="13" spans="1:16" s="30" customFormat="1" hidden="1" x14ac:dyDescent="0.2">
      <c r="A13" s="1"/>
      <c r="B13" s="108"/>
      <c r="C13" s="117"/>
      <c r="D13" s="109"/>
      <c r="E13" s="109"/>
      <c r="F13" s="132"/>
      <c r="G13" s="133"/>
      <c r="H13" s="134"/>
      <c r="I13" s="113"/>
      <c r="J13" s="134"/>
      <c r="K13" s="133"/>
      <c r="L13" s="114"/>
      <c r="M13" s="133"/>
      <c r="N13" s="134"/>
      <c r="O13" s="115">
        <f t="shared" si="0"/>
        <v>0</v>
      </c>
      <c r="P13" s="116">
        <f t="shared" si="1"/>
        <v>0</v>
      </c>
    </row>
    <row r="14" spans="1:16" s="30" customFormat="1" hidden="1" x14ac:dyDescent="0.2">
      <c r="A14" s="1"/>
      <c r="B14" s="108"/>
      <c r="C14" s="117"/>
      <c r="D14" s="109"/>
      <c r="E14" s="109"/>
      <c r="F14" s="132"/>
      <c r="G14" s="133"/>
      <c r="H14" s="134"/>
      <c r="I14" s="113"/>
      <c r="J14" s="134"/>
      <c r="K14" s="133"/>
      <c r="L14" s="114"/>
      <c r="M14" s="133"/>
      <c r="N14" s="134"/>
      <c r="O14" s="115">
        <f t="shared" si="0"/>
        <v>0</v>
      </c>
      <c r="P14" s="116">
        <f t="shared" si="1"/>
        <v>0</v>
      </c>
    </row>
    <row r="15" spans="1:16" s="30" customFormat="1" hidden="1" x14ac:dyDescent="0.2">
      <c r="A15" s="1"/>
      <c r="B15" s="108"/>
      <c r="C15" s="117"/>
      <c r="D15" s="109"/>
      <c r="E15" s="109"/>
      <c r="F15" s="132"/>
      <c r="G15" s="133"/>
      <c r="H15" s="134"/>
      <c r="I15" s="113"/>
      <c r="J15" s="134"/>
      <c r="K15" s="133"/>
      <c r="L15" s="114"/>
      <c r="M15" s="133"/>
      <c r="N15" s="134"/>
      <c r="O15" s="115">
        <f t="shared" si="0"/>
        <v>0</v>
      </c>
      <c r="P15" s="116">
        <f t="shared" si="1"/>
        <v>0</v>
      </c>
    </row>
    <row r="16" spans="1:16" s="30" customFormat="1" hidden="1" x14ac:dyDescent="0.2">
      <c r="A16" s="1"/>
      <c r="B16" s="108"/>
      <c r="C16" s="117"/>
      <c r="D16" s="109"/>
      <c r="E16" s="109"/>
      <c r="F16" s="132"/>
      <c r="G16" s="133"/>
      <c r="H16" s="134"/>
      <c r="I16" s="113"/>
      <c r="J16" s="134"/>
      <c r="K16" s="133"/>
      <c r="L16" s="114"/>
      <c r="M16" s="133"/>
      <c r="N16" s="134"/>
      <c r="O16" s="115">
        <f t="shared" si="0"/>
        <v>0</v>
      </c>
      <c r="P16" s="116">
        <f t="shared" si="1"/>
        <v>0</v>
      </c>
    </row>
    <row r="17" spans="1:16" s="30" customFormat="1" hidden="1" x14ac:dyDescent="0.2">
      <c r="A17" s="1"/>
      <c r="B17" s="108"/>
      <c r="C17" s="117"/>
      <c r="D17" s="109"/>
      <c r="E17" s="109"/>
      <c r="F17" s="110"/>
      <c r="G17" s="111"/>
      <c r="H17" s="112"/>
      <c r="I17" s="113"/>
      <c r="J17" s="112"/>
      <c r="K17" s="111"/>
      <c r="L17" s="114"/>
      <c r="M17" s="111"/>
      <c r="N17" s="112"/>
      <c r="O17" s="115">
        <f t="shared" si="0"/>
        <v>0</v>
      </c>
      <c r="P17" s="116">
        <f t="shared" si="1"/>
        <v>0</v>
      </c>
    </row>
    <row r="18" spans="1:16" s="30" customFormat="1" hidden="1" x14ac:dyDescent="0.2">
      <c r="A18" s="1"/>
      <c r="B18" s="108"/>
      <c r="C18" s="117"/>
      <c r="D18" s="109"/>
      <c r="E18" s="109"/>
      <c r="F18" s="132"/>
      <c r="G18" s="133"/>
      <c r="H18" s="134"/>
      <c r="I18" s="113"/>
      <c r="J18" s="134"/>
      <c r="K18" s="133"/>
      <c r="L18" s="114"/>
      <c r="M18" s="133"/>
      <c r="N18" s="134"/>
      <c r="O18" s="115">
        <f t="shared" si="0"/>
        <v>0</v>
      </c>
      <c r="P18" s="116">
        <f t="shared" si="1"/>
        <v>0</v>
      </c>
    </row>
    <row r="19" spans="1:16" s="30" customFormat="1" hidden="1" x14ac:dyDescent="0.2">
      <c r="A19" s="1"/>
      <c r="B19" s="108"/>
      <c r="C19" s="117"/>
      <c r="D19" s="109"/>
      <c r="E19" s="109"/>
      <c r="F19" s="132"/>
      <c r="G19" s="133"/>
      <c r="H19" s="134"/>
      <c r="I19" s="113"/>
      <c r="J19" s="134"/>
      <c r="K19" s="133"/>
      <c r="L19" s="114"/>
      <c r="M19" s="133"/>
      <c r="N19" s="134"/>
      <c r="O19" s="115">
        <f t="shared" si="0"/>
        <v>0</v>
      </c>
      <c r="P19" s="116">
        <f t="shared" si="1"/>
        <v>0</v>
      </c>
    </row>
    <row r="20" spans="1:16" s="30" customFormat="1" hidden="1" x14ac:dyDescent="0.2">
      <c r="A20" s="1"/>
      <c r="B20" s="108"/>
      <c r="C20" s="117"/>
      <c r="D20" s="109"/>
      <c r="E20" s="109"/>
      <c r="F20" s="132"/>
      <c r="G20" s="133"/>
      <c r="H20" s="134"/>
      <c r="I20" s="113"/>
      <c r="J20" s="134"/>
      <c r="K20" s="133"/>
      <c r="L20" s="114"/>
      <c r="M20" s="133"/>
      <c r="N20" s="134"/>
      <c r="O20" s="115">
        <f t="shared" si="0"/>
        <v>0</v>
      </c>
      <c r="P20" s="116">
        <f t="shared" si="1"/>
        <v>0</v>
      </c>
    </row>
    <row r="21" spans="1:16" s="30" customFormat="1" hidden="1" x14ac:dyDescent="0.2">
      <c r="A21" s="1"/>
      <c r="B21" s="108"/>
      <c r="C21" s="117"/>
      <c r="D21" s="109"/>
      <c r="E21" s="109"/>
      <c r="F21" s="132"/>
      <c r="G21" s="133"/>
      <c r="H21" s="134"/>
      <c r="I21" s="113"/>
      <c r="J21" s="134"/>
      <c r="K21" s="133"/>
      <c r="L21" s="114"/>
      <c r="M21" s="133"/>
      <c r="N21" s="134"/>
      <c r="O21" s="115">
        <f t="shared" si="0"/>
        <v>0</v>
      </c>
      <c r="P21" s="116">
        <f t="shared" si="1"/>
        <v>0</v>
      </c>
    </row>
    <row r="22" spans="1:16" s="30" customFormat="1" hidden="1" x14ac:dyDescent="0.2">
      <c r="A22" s="1"/>
      <c r="B22" s="108"/>
      <c r="C22" s="117"/>
      <c r="D22" s="109"/>
      <c r="E22" s="109"/>
      <c r="F22" s="132"/>
      <c r="G22" s="133"/>
      <c r="H22" s="134"/>
      <c r="I22" s="113"/>
      <c r="J22" s="134"/>
      <c r="K22" s="133"/>
      <c r="L22" s="114"/>
      <c r="M22" s="133"/>
      <c r="N22" s="134"/>
      <c r="O22" s="115">
        <f t="shared" si="0"/>
        <v>0</v>
      </c>
      <c r="P22" s="116">
        <f t="shared" si="1"/>
        <v>0</v>
      </c>
    </row>
    <row r="23" spans="1:16" s="30" customFormat="1" hidden="1" x14ac:dyDescent="0.2">
      <c r="A23" s="1"/>
      <c r="B23" s="108"/>
      <c r="C23" s="117"/>
      <c r="D23" s="109"/>
      <c r="E23" s="109"/>
      <c r="F23" s="132"/>
      <c r="G23" s="133"/>
      <c r="H23" s="134"/>
      <c r="I23" s="113"/>
      <c r="J23" s="134"/>
      <c r="K23" s="133"/>
      <c r="L23" s="114"/>
      <c r="M23" s="133"/>
      <c r="N23" s="134"/>
      <c r="O23" s="115">
        <f t="shared" si="0"/>
        <v>0</v>
      </c>
      <c r="P23" s="116">
        <f t="shared" si="1"/>
        <v>0</v>
      </c>
    </row>
    <row r="24" spans="1:16" s="30" customFormat="1" hidden="1" x14ac:dyDescent="0.2">
      <c r="A24" s="1"/>
      <c r="B24" s="108"/>
      <c r="C24" s="117"/>
      <c r="D24" s="109"/>
      <c r="E24" s="109"/>
      <c r="F24" s="132"/>
      <c r="G24" s="133"/>
      <c r="H24" s="134"/>
      <c r="I24" s="113"/>
      <c r="J24" s="134"/>
      <c r="K24" s="133"/>
      <c r="L24" s="114"/>
      <c r="M24" s="133"/>
      <c r="N24" s="134"/>
      <c r="O24" s="115">
        <f t="shared" si="0"/>
        <v>0</v>
      </c>
      <c r="P24" s="116">
        <f t="shared" si="1"/>
        <v>0</v>
      </c>
    </row>
    <row r="25" spans="1:16" s="30" customFormat="1" hidden="1" x14ac:dyDescent="0.2">
      <c r="A25" s="1"/>
      <c r="B25" s="108"/>
      <c r="C25" s="117"/>
      <c r="D25" s="109"/>
      <c r="E25" s="109"/>
      <c r="F25" s="132"/>
      <c r="G25" s="133"/>
      <c r="H25" s="134"/>
      <c r="I25" s="113"/>
      <c r="J25" s="134"/>
      <c r="K25" s="133"/>
      <c r="L25" s="114"/>
      <c r="M25" s="133"/>
      <c r="N25" s="134"/>
      <c r="O25" s="115">
        <f t="shared" si="0"/>
        <v>0</v>
      </c>
      <c r="P25" s="116">
        <f t="shared" si="1"/>
        <v>0</v>
      </c>
    </row>
    <row r="26" spans="1:16" s="30" customFormat="1" hidden="1" x14ac:dyDescent="0.2">
      <c r="A26" s="1"/>
      <c r="B26" s="108"/>
      <c r="C26" s="117"/>
      <c r="D26" s="109"/>
      <c r="E26" s="109"/>
      <c r="F26" s="132"/>
      <c r="G26" s="133"/>
      <c r="H26" s="134"/>
      <c r="I26" s="113"/>
      <c r="J26" s="134"/>
      <c r="K26" s="133"/>
      <c r="L26" s="114"/>
      <c r="M26" s="133"/>
      <c r="N26" s="134"/>
      <c r="O26" s="115">
        <f t="shared" si="0"/>
        <v>0</v>
      </c>
      <c r="P26" s="116">
        <f t="shared" si="1"/>
        <v>0</v>
      </c>
    </row>
    <row r="27" spans="1:16" s="30" customFormat="1" hidden="1" x14ac:dyDescent="0.2">
      <c r="A27" s="1"/>
      <c r="B27" s="108"/>
      <c r="C27" s="117"/>
      <c r="D27" s="109"/>
      <c r="E27" s="109"/>
      <c r="F27" s="110"/>
      <c r="G27" s="111"/>
      <c r="H27" s="112"/>
      <c r="I27" s="113"/>
      <c r="J27" s="112"/>
      <c r="K27" s="111"/>
      <c r="L27" s="114"/>
      <c r="M27" s="111"/>
      <c r="N27" s="112"/>
      <c r="O27" s="115">
        <f t="shared" si="0"/>
        <v>0</v>
      </c>
      <c r="P27" s="116">
        <f t="shared" si="1"/>
        <v>0</v>
      </c>
    </row>
    <row r="28" spans="1:16" x14ac:dyDescent="0.2">
      <c r="A28" s="46"/>
      <c r="B28" s="118" t="s">
        <v>21</v>
      </c>
      <c r="C28" s="118">
        <f t="shared" ref="C28:P28" si="2">SUM(C9:C27)</f>
        <v>0</v>
      </c>
      <c r="D28" s="118">
        <f t="shared" si="2"/>
        <v>0</v>
      </c>
      <c r="E28" s="118">
        <f t="shared" si="2"/>
        <v>0</v>
      </c>
      <c r="F28" s="118">
        <f t="shared" si="2"/>
        <v>0</v>
      </c>
      <c r="G28" s="118">
        <f t="shared" si="2"/>
        <v>0</v>
      </c>
      <c r="H28" s="118">
        <f t="shared" si="2"/>
        <v>0</v>
      </c>
      <c r="I28" s="118">
        <f t="shared" si="2"/>
        <v>0</v>
      </c>
      <c r="J28" s="118">
        <f t="shared" si="2"/>
        <v>0</v>
      </c>
      <c r="K28" s="118">
        <f t="shared" si="2"/>
        <v>0</v>
      </c>
      <c r="L28" s="118">
        <f t="shared" si="2"/>
        <v>0</v>
      </c>
      <c r="M28" s="118">
        <f t="shared" si="2"/>
        <v>0</v>
      </c>
      <c r="N28" s="118">
        <f t="shared" si="2"/>
        <v>0</v>
      </c>
      <c r="O28" s="118">
        <f t="shared" si="2"/>
        <v>0</v>
      </c>
      <c r="P28" s="118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8"/>
  <sheetViews>
    <sheetView workbookViewId="0">
      <selection activeCell="N26" sqref="N26"/>
    </sheetView>
  </sheetViews>
  <sheetFormatPr defaultRowHeight="11.25" x14ac:dyDescent="0.2"/>
  <cols>
    <col min="1" max="1" width="3.140625" style="1" customWidth="1"/>
    <col min="2" max="2" width="23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59</v>
      </c>
    </row>
    <row r="3" spans="1:16" ht="12.75" x14ac:dyDescent="0.2">
      <c r="B3" s="2" t="s">
        <v>70</v>
      </c>
      <c r="C3" s="17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63"/>
      <c r="C9" s="164"/>
      <c r="D9" s="165"/>
      <c r="E9" s="165"/>
      <c r="F9" s="166"/>
      <c r="G9" s="167"/>
      <c r="H9" s="168"/>
      <c r="I9" s="169"/>
      <c r="J9" s="168"/>
      <c r="K9" s="167"/>
      <c r="L9" s="170"/>
      <c r="M9" s="167"/>
      <c r="N9" s="168"/>
      <c r="O9" s="43">
        <f>SUM(F9:N9)</f>
        <v>0</v>
      </c>
      <c r="P9" s="44">
        <f>(F9*$F$5)+(G9*$G$5)+(H9*$H$5)+(I9*$I$5)+(J9*$J$5)+(K9*$K$5)+(L9*$L$5)+(M9*$M$5)+(N9*$N$5)</f>
        <v>0</v>
      </c>
    </row>
    <row r="10" spans="1:16" s="30" customFormat="1" x14ac:dyDescent="0.2">
      <c r="A10" s="1"/>
      <c r="B10" s="163"/>
      <c r="C10" s="171"/>
      <c r="D10" s="165"/>
      <c r="E10" s="165"/>
      <c r="F10" s="166"/>
      <c r="G10" s="167"/>
      <c r="H10" s="168"/>
      <c r="I10" s="169"/>
      <c r="J10" s="168"/>
      <c r="K10" s="167"/>
      <c r="L10" s="170"/>
      <c r="M10" s="167"/>
      <c r="N10" s="168"/>
      <c r="O10" s="43">
        <f t="shared" ref="O10:O16" si="0">SUM(F10:N10)</f>
        <v>0</v>
      </c>
      <c r="P10" s="44">
        <f t="shared" ref="P10:P16" si="1">(F10*$F$5)+(G10*$G$5)+(H10*$H$5)+(I10*$I$5)+(J10*$J$5)+(K10*$K$5)+(L10*$L$5)+(M10*$M$5)+(N10*$N$5)</f>
        <v>0</v>
      </c>
    </row>
    <row r="11" spans="1:16" s="30" customFormat="1" x14ac:dyDescent="0.2">
      <c r="A11" s="1"/>
      <c r="B11" s="163"/>
      <c r="C11" s="171"/>
      <c r="D11" s="165"/>
      <c r="E11" s="165"/>
      <c r="F11" s="166"/>
      <c r="G11" s="167"/>
      <c r="H11" s="168"/>
      <c r="I11" s="169"/>
      <c r="J11" s="168"/>
      <c r="K11" s="167"/>
      <c r="L11" s="170"/>
      <c r="M11" s="167"/>
      <c r="N11" s="168"/>
      <c r="O11" s="43">
        <f t="shared" si="0"/>
        <v>0</v>
      </c>
      <c r="P11" s="44">
        <f t="shared" si="1"/>
        <v>0</v>
      </c>
    </row>
    <row r="12" spans="1:16" s="30" customFormat="1" x14ac:dyDescent="0.2">
      <c r="A12" s="1"/>
      <c r="B12" s="163"/>
      <c r="C12" s="171"/>
      <c r="D12" s="165"/>
      <c r="E12" s="165"/>
      <c r="F12" s="166"/>
      <c r="G12" s="167"/>
      <c r="H12" s="168"/>
      <c r="I12" s="169"/>
      <c r="J12" s="168"/>
      <c r="K12" s="167"/>
      <c r="L12" s="170"/>
      <c r="M12" s="167"/>
      <c r="N12" s="168"/>
      <c r="O12" s="43">
        <f t="shared" si="0"/>
        <v>0</v>
      </c>
      <c r="P12" s="44">
        <f t="shared" si="1"/>
        <v>0</v>
      </c>
    </row>
    <row r="13" spans="1:16" s="30" customFormat="1" x14ac:dyDescent="0.2">
      <c r="A13" s="1"/>
      <c r="B13" s="163"/>
      <c r="C13" s="171"/>
      <c r="D13" s="165"/>
      <c r="E13" s="165"/>
      <c r="F13" s="166"/>
      <c r="G13" s="167"/>
      <c r="H13" s="168"/>
      <c r="I13" s="169"/>
      <c r="J13" s="168"/>
      <c r="K13" s="167"/>
      <c r="L13" s="170"/>
      <c r="M13" s="167"/>
      <c r="N13" s="168"/>
      <c r="O13" s="43">
        <f t="shared" si="0"/>
        <v>0</v>
      </c>
      <c r="P13" s="44">
        <f t="shared" si="1"/>
        <v>0</v>
      </c>
    </row>
    <row r="14" spans="1:16" s="30" customFormat="1" x14ac:dyDescent="0.2">
      <c r="A14" s="1"/>
      <c r="B14" s="163"/>
      <c r="C14" s="171"/>
      <c r="D14" s="165"/>
      <c r="E14" s="165"/>
      <c r="F14" s="166"/>
      <c r="G14" s="167"/>
      <c r="H14" s="168"/>
      <c r="I14" s="169"/>
      <c r="J14" s="168"/>
      <c r="K14" s="167"/>
      <c r="L14" s="170"/>
      <c r="M14" s="167"/>
      <c r="N14" s="168"/>
      <c r="O14" s="43">
        <f t="shared" si="0"/>
        <v>0</v>
      </c>
      <c r="P14" s="44">
        <f t="shared" si="1"/>
        <v>0</v>
      </c>
    </row>
    <row r="15" spans="1:16" s="30" customFormat="1" x14ac:dyDescent="0.2">
      <c r="A15" s="1"/>
      <c r="B15" s="163"/>
      <c r="C15" s="171"/>
      <c r="D15" s="165"/>
      <c r="E15" s="165"/>
      <c r="F15" s="166"/>
      <c r="G15" s="167"/>
      <c r="H15" s="168"/>
      <c r="I15" s="169"/>
      <c r="J15" s="168"/>
      <c r="K15" s="167"/>
      <c r="L15" s="170"/>
      <c r="M15" s="167"/>
      <c r="N15" s="168"/>
      <c r="O15" s="43">
        <f t="shared" si="0"/>
        <v>0</v>
      </c>
      <c r="P15" s="44">
        <f t="shared" si="1"/>
        <v>0</v>
      </c>
    </row>
    <row r="16" spans="1:16" s="30" customFormat="1" x14ac:dyDescent="0.2">
      <c r="A16" s="1"/>
      <c r="B16" s="163"/>
      <c r="C16" s="171"/>
      <c r="D16" s="165"/>
      <c r="E16" s="165"/>
      <c r="F16" s="166"/>
      <c r="G16" s="167"/>
      <c r="H16" s="168"/>
      <c r="I16" s="169"/>
      <c r="J16" s="168"/>
      <c r="K16" s="167"/>
      <c r="L16" s="170"/>
      <c r="M16" s="167"/>
      <c r="N16" s="168"/>
      <c r="O16" s="43">
        <f t="shared" si="0"/>
        <v>0</v>
      </c>
      <c r="P16" s="44">
        <f t="shared" si="1"/>
        <v>0</v>
      </c>
    </row>
    <row r="17" spans="1:16" ht="12" thickBot="1" x14ac:dyDescent="0.25">
      <c r="A17" s="46"/>
      <c r="B17" s="47" t="s">
        <v>21</v>
      </c>
      <c r="C17" s="47">
        <f t="shared" ref="C17:P17" si="2">SUM(C9:C16)</f>
        <v>0</v>
      </c>
      <c r="D17" s="47">
        <f t="shared" si="2"/>
        <v>0</v>
      </c>
      <c r="E17" s="47">
        <f t="shared" si="2"/>
        <v>0</v>
      </c>
      <c r="F17" s="47">
        <f t="shared" si="2"/>
        <v>0</v>
      </c>
      <c r="G17" s="47">
        <f t="shared" si="2"/>
        <v>0</v>
      </c>
      <c r="H17" s="47">
        <f t="shared" si="2"/>
        <v>0</v>
      </c>
      <c r="I17" s="47">
        <f t="shared" si="2"/>
        <v>0</v>
      </c>
      <c r="J17" s="47">
        <f t="shared" si="2"/>
        <v>0</v>
      </c>
      <c r="K17" s="47">
        <f t="shared" si="2"/>
        <v>0</v>
      </c>
      <c r="L17" s="47">
        <f t="shared" si="2"/>
        <v>0</v>
      </c>
      <c r="M17" s="47">
        <f t="shared" si="2"/>
        <v>0</v>
      </c>
      <c r="N17" s="47">
        <f t="shared" si="2"/>
        <v>0</v>
      </c>
      <c r="O17" s="47">
        <f t="shared" si="2"/>
        <v>0</v>
      </c>
      <c r="P17" s="47">
        <f t="shared" si="2"/>
        <v>0</v>
      </c>
    </row>
    <row r="18" spans="1:16" x14ac:dyDescent="0.2">
      <c r="B18" s="46"/>
      <c r="C18" s="46"/>
      <c r="D18" s="46"/>
      <c r="E18" s="46"/>
      <c r="F18" s="48"/>
      <c r="G18" s="48"/>
      <c r="H18" s="48"/>
      <c r="I18" s="48"/>
      <c r="J18" s="48"/>
      <c r="K18" s="48"/>
      <c r="L18" s="48"/>
      <c r="M18" s="48"/>
      <c r="N18" s="48"/>
      <c r="O18" s="46"/>
      <c r="P18" s="46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C20" sqref="C20"/>
    </sheetView>
  </sheetViews>
  <sheetFormatPr defaultRowHeight="12.75" x14ac:dyDescent="0.2"/>
  <cols>
    <col min="1" max="1" width="21.7109375" style="84" customWidth="1"/>
    <col min="2" max="2" width="14" style="84" customWidth="1"/>
    <col min="3" max="3" width="18.140625" style="84" customWidth="1"/>
    <col min="4" max="16384" width="9.140625" style="83"/>
  </cols>
  <sheetData>
    <row r="2" spans="1:3" x14ac:dyDescent="0.2">
      <c r="A2" s="82" t="s">
        <v>39</v>
      </c>
      <c r="B2" s="82" t="s">
        <v>24</v>
      </c>
      <c r="C2" s="82" t="s">
        <v>25</v>
      </c>
    </row>
    <row r="4" spans="1:3" ht="15" hidden="1" x14ac:dyDescent="0.25">
      <c r="A4" s="84" t="s">
        <v>63</v>
      </c>
      <c r="B4" s="85">
        <f>SUM('Burkina Faso'!O19)</f>
        <v>0</v>
      </c>
      <c r="C4" s="154">
        <f>SUM('Burkina Faso'!P19)</f>
        <v>0</v>
      </c>
    </row>
    <row r="5" spans="1:3" ht="15" x14ac:dyDescent="0.25">
      <c r="A5" s="84" t="s">
        <v>47</v>
      </c>
      <c r="B5" s="85">
        <f>SUM(Ghana!O36)</f>
        <v>260</v>
      </c>
      <c r="C5" s="154">
        <f>SUM(Ghana!P36)</f>
        <v>65</v>
      </c>
    </row>
    <row r="6" spans="1:3" ht="15" hidden="1" x14ac:dyDescent="0.25">
      <c r="A6" s="84" t="s">
        <v>65</v>
      </c>
      <c r="B6" s="85">
        <f>SUM('Ivory Coast'!O19)</f>
        <v>0</v>
      </c>
      <c r="C6" s="154">
        <f>SUM('Ivory Coast'!P19)</f>
        <v>0</v>
      </c>
    </row>
    <row r="7" spans="1:3" ht="15" x14ac:dyDescent="0.25">
      <c r="A7" s="84" t="s">
        <v>26</v>
      </c>
      <c r="B7" s="85">
        <f>SUM(Kenya!O29)</f>
        <v>734</v>
      </c>
      <c r="C7" s="154">
        <f>SUM(Kenya!P29)</f>
        <v>238</v>
      </c>
    </row>
    <row r="8" spans="1:3" ht="15" hidden="1" x14ac:dyDescent="0.25">
      <c r="A8" s="84" t="s">
        <v>31</v>
      </c>
      <c r="B8" s="85">
        <f>SUM(Malawi!O12)</f>
        <v>0</v>
      </c>
      <c r="C8" s="154">
        <f>SUM(Malawi!P12)</f>
        <v>0</v>
      </c>
    </row>
    <row r="9" spans="1:3" ht="15" x14ac:dyDescent="0.25">
      <c r="A9" s="85" t="s">
        <v>27</v>
      </c>
      <c r="B9" s="153">
        <f>SUM(Mauritius!O36)</f>
        <v>845</v>
      </c>
      <c r="C9" s="154">
        <f>SUM(Mauritius!P36)</f>
        <v>353.25</v>
      </c>
    </row>
    <row r="10" spans="1:3" ht="15" hidden="1" x14ac:dyDescent="0.25">
      <c r="A10" s="85" t="s">
        <v>48</v>
      </c>
      <c r="B10" s="153">
        <f>SUM(Nigeria!O48)</f>
        <v>0</v>
      </c>
      <c r="C10" s="154">
        <f>SUM(Nigeria!P48)</f>
        <v>0</v>
      </c>
    </row>
    <row r="11" spans="1:3" ht="15" x14ac:dyDescent="0.25">
      <c r="A11" s="85" t="s">
        <v>28</v>
      </c>
      <c r="B11" s="153">
        <f>SUM('South Africa'!O82)</f>
        <v>5458</v>
      </c>
      <c r="C11" s="154">
        <f>SUM('South Africa'!P82)</f>
        <v>1243.05</v>
      </c>
    </row>
    <row r="12" spans="1:3" ht="15" hidden="1" x14ac:dyDescent="0.25">
      <c r="A12" s="85" t="s">
        <v>42</v>
      </c>
      <c r="B12" s="85">
        <f>SUM(Tanzania!O29)</f>
        <v>0</v>
      </c>
      <c r="C12" s="154">
        <f>SUM(Tanzania!P29)</f>
        <v>0</v>
      </c>
    </row>
    <row r="13" spans="1:3" ht="15" hidden="1" x14ac:dyDescent="0.25">
      <c r="A13" s="85" t="s">
        <v>54</v>
      </c>
      <c r="B13" s="85">
        <f>SUM(Togo!O28)</f>
        <v>0</v>
      </c>
      <c r="C13" s="154">
        <f>SUM(Togo!P28)</f>
        <v>0</v>
      </c>
    </row>
    <row r="14" spans="1:3" ht="15" hidden="1" x14ac:dyDescent="0.25">
      <c r="A14" s="85" t="s">
        <v>60</v>
      </c>
      <c r="B14" s="85">
        <f>SUM(Zambia!O17)</f>
        <v>0</v>
      </c>
      <c r="C14" s="154">
        <f>SUM(Zambia!P17)</f>
        <v>0</v>
      </c>
    </row>
    <row r="15" spans="1:3" x14ac:dyDescent="0.2">
      <c r="A15" s="86"/>
      <c r="B15" s="86"/>
      <c r="C15" s="86"/>
    </row>
    <row r="16" spans="1:3" x14ac:dyDescent="0.2">
      <c r="A16" s="86" t="s">
        <v>29</v>
      </c>
      <c r="B16" s="86">
        <f>SUM(B4:B15)</f>
        <v>7297</v>
      </c>
      <c r="C16" s="155">
        <f>SUM(C4:C15)</f>
        <v>1899.3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Burkina Faso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2016-01-04T06:49:08Z</dcterms:modified>
</cp:coreProperties>
</file>